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 firstSheet="38" activeTab="39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'21,10мал'!$15:$17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276" l="1"/>
  <c r="P24" i="276"/>
  <c r="M24" i="276"/>
  <c r="P23" i="276"/>
  <c r="P22" i="276"/>
  <c r="M22" i="276"/>
  <c r="P21" i="276"/>
  <c r="M21" i="276"/>
  <c r="P20" i="276"/>
  <c r="M20" i="276"/>
  <c r="M19" i="276"/>
  <c r="P18" i="276"/>
  <c r="M18" i="276"/>
  <c r="G11" i="276"/>
  <c r="G10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F12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P23" i="269"/>
  <c r="N23" i="269"/>
  <c r="P22" i="269"/>
  <c r="N22" i="269"/>
  <c r="P21" i="269"/>
  <c r="N21" i="269"/>
  <c r="P20" i="269"/>
  <c r="N20" i="269"/>
  <c r="G13" i="269"/>
  <c r="G12" i="269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1" i="270" l="1"/>
  <c r="G12" i="270" s="1"/>
  <c r="G13" i="270" s="1"/>
</calcChain>
</file>

<file path=xl/sharedStrings.xml><?xml version="1.0" encoding="utf-8"?>
<sst xmlns="http://schemas.openxmlformats.org/spreadsheetml/2006/main" count="4798" uniqueCount="216">
  <si>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</si>
  <si>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</si>
  <si>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</si>
  <si>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</si>
  <si>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</si>
  <si>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</si>
  <si>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</si>
  <si>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</si>
  <si>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</si>
  <si>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</si>
  <si>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</si>
  <si>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</si>
  <si>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</si>
  <si>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</si>
  <si>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</si>
  <si>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</si>
  <si>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</si>
  <si>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</si>
  <si>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</si>
  <si>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</si>
  <si>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</si>
  <si>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</si>
  <si>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</si>
  <si>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</si>
  <si>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</si>
  <si>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</si>
  <si>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</si>
  <si>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</si>
  <si>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</si>
  <si>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</si>
  <si>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</si>
  <si>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</si>
  <si>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</si>
  <si>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</si>
  <si>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</si>
  <si>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</si>
  <si>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</si>
  <si>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</si>
  <si>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</si>
  <si>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</si>
  <si>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</si>
  <si>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</si>
  <si>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</si>
  <si>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</si>
  <si>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</si>
  <si>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</si>
  <si>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</si>
  <si>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</si>
  <si>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</si>
  <si>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</si>
  <si>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</si>
  <si>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</si>
  <si>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</si>
  <si>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</si>
  <si>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</si>
  <si>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</si>
  <si>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</si>
  <si>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</si>
  <si>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</si>
  <si>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</si>
  <si>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</si>
  <si>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</si>
  <si>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</si>
  <si>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</si>
  <si>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</si>
  <si>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</si>
  <si>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</si>
  <si>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</si>
  <si>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</si>
  <si>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</si>
  <si>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</si>
  <si>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</si>
  <si>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</si>
  <si>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</si>
  <si>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</si>
  <si>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</si>
  <si>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</si>
  <si>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</si>
  <si>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</si>
  <si>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</si>
  <si>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</si>
  <si>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</si>
  <si>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</si>
  <si>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</si>
  <si>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</si>
  <si>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</si>
  <si>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</si>
  <si>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</si>
  <si>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</si>
  <si>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</si>
  <si>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</si>
  <si>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</si>
  <si>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</si>
  <si>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</si>
  <si>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</si>
  <si>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</si>
  <si>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</si>
  <si>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</si>
  <si>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</si>
  <si>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</si>
  <si>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</si>
  <si>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</si>
  <si>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</si>
  <si>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</si>
  <si>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</si>
  <si>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</si>
  <si>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</si>
  <si>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</si>
  <si>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</si>
  <si>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</si>
  <si>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</si>
  <si>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</si>
  <si>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</si>
  <si>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</si>
  <si>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</si>
  <si>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</si>
  <si>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</si>
  <si>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</si>
  <si>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</si>
  <si>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</si>
  <si>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</si>
  <si>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</si>
  <si>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</si>
  <si>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</si>
  <si>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</si>
  <si>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</si>
  <si>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</si>
  <si>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</si>
  <si>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</si>
  <si>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</si>
  <si>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</si>
  <si>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</si>
  <si>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</si>
  <si>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</si>
  <si>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</si>
  <si>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</si>
  <si>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</si>
  <si>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</si>
  <si>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</si>
  <si>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</si>
  <si>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</si>
  <si>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</si>
  <si>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</si>
  <si>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</si>
  <si>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</si>
  <si>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</si>
  <si>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</si>
  <si>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</si>
  <si>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</si>
  <si>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</si>
  <si>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</si>
  <si>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</si>
  <si>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</si>
  <si>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</si>
  <si>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</si>
  <si>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</si>
  <si>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</si>
  <si>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</si>
  <si>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</si>
  <si>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</si>
  <si>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</si>
  <si>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</si>
  <si>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</si>
  <si>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</si>
  <si>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</si>
  <si>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</si>
  <si>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</si>
  <si>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</si>
  <si>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</si>
  <si>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</si>
  <si>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</si>
  <si>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</si>
  <si>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</si>
  <si>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</si>
  <si>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</si>
  <si>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</si>
  <si>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</si>
  <si>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</si>
  <si>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</si>
  <si>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 xml:space="preserve">1-4 классы </t>
  </si>
  <si>
    <t>Ответственное лицо:   Гонибова Э.К.</t>
  </si>
  <si>
    <t>Тефтели мясные в смет.-томат. соусе</t>
  </si>
  <si>
    <t>Пюре карофельное</t>
  </si>
  <si>
    <t>Чай</t>
  </si>
  <si>
    <t>80/50гр</t>
  </si>
  <si>
    <t>150гр</t>
  </si>
  <si>
    <t>60гр</t>
  </si>
  <si>
    <t>200гр</t>
  </si>
  <si>
    <t>Мясо говяж.</t>
  </si>
  <si>
    <t>масло раст</t>
  </si>
  <si>
    <t>Сахар</t>
  </si>
  <si>
    <t>Гонибова Э.К.</t>
  </si>
  <si>
    <t xml:space="preserve">                                          Учреждение : МКОУ СОШ им Х.Т.Карашаева  с.п. В-Акбаш</t>
  </si>
  <si>
    <t>1-4 классы</t>
  </si>
  <si>
    <t>Плов из говяд.</t>
  </si>
  <si>
    <t>чай с сахаром</t>
  </si>
  <si>
    <t>50гр</t>
  </si>
  <si>
    <t>масло раст.</t>
  </si>
  <si>
    <t>хлеб</t>
  </si>
  <si>
    <t>Мармелад " Бонди "</t>
  </si>
  <si>
    <t>Марм " бонди"</t>
  </si>
  <si>
    <t>24.10.2020г</t>
  </si>
  <si>
    <t>Помид огурцы свеж</t>
  </si>
  <si>
    <t>Шауцукова Г.А.</t>
  </si>
  <si>
    <t>21.11.2020год</t>
  </si>
  <si>
    <t>МКОУ СОШ с.п.В -АКБАШ</t>
  </si>
  <si>
    <t>ОВЗ 1-4 классы</t>
  </si>
  <si>
    <t>Биточки из говядины</t>
  </si>
  <si>
    <t>Хлеб пшеничный</t>
  </si>
  <si>
    <t>Мясо из говядины</t>
  </si>
  <si>
    <t>36.66</t>
  </si>
  <si>
    <t>11.0</t>
  </si>
  <si>
    <t>Лук</t>
  </si>
  <si>
    <t>Масло растит</t>
  </si>
  <si>
    <t>240гр</t>
  </si>
  <si>
    <t>07.09.2026год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</si>
</sst>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wrapText="1"/>
    </xf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2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166" fontId="1" fillId="0" borderId="4" xfId="0" applyNumberFormat="1" applyFont="1" applyBorder="1" applyAlignment="1">
      <alignment horizontal="center" textRotation="90" wrapText="1"/>
    </xf>
    <xf numFmtId="167" fontId="1" fillId="0" borderId="4" xfId="0" applyNumberFormat="1" applyFont="1" applyBorder="1"/>
    <xf numFmtId="167" fontId="1" fillId="0" borderId="5" xfId="0" applyNumberFormat="1" applyFont="1" applyBorder="1"/>
    <xf numFmtId="0" fontId="4" fillId="0" borderId="0" xfId="0" applyFont="1"/>
    <xf numFmtId="167" fontId="1" fillId="0" borderId="15" xfId="0" applyNumberFormat="1" applyFont="1" applyBorder="1"/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3" xfId="0" applyFont="1" applyBorder="1" applyAlignment="1">
      <alignment textRotation="90" wrapText="1"/>
    </xf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v>356</v>
      </c>
      <c r="O41" s="25">
        <v>6</v>
      </c>
      <c r="P41" s="39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5.5</v>
      </c>
      <c r="P41" s="39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75.75" customHeight="1" x14ac:dyDescent="0.25">
      <c r="A15" s="13"/>
      <c r="B15" s="14"/>
      <c r="C15" s="50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7" t="s">
        <v>70</v>
      </c>
      <c r="B51" s="48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76.5" customHeight="1" x14ac:dyDescent="0.25">
      <c r="A15" s="13"/>
      <c r="B15" s="14"/>
      <c r="C15" s="50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f>M41*H10</f>
        <v>356</v>
      </c>
      <c r="O41" s="25">
        <v>5.5</v>
      </c>
      <c r="P41" s="39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103.5" customHeight="1" x14ac:dyDescent="0.25">
      <c r="A15" s="13"/>
      <c r="B15" s="14"/>
      <c r="C15" s="50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4" t="s">
        <v>70</v>
      </c>
      <c r="B47" s="6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29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/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75.75" customHeight="1" x14ac:dyDescent="0.25">
      <c r="A15" s="13"/>
      <c r="B15" s="14"/>
      <c r="C15" s="50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7" t="s">
        <v>70</v>
      </c>
      <c r="B51" s="48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75.75" customHeight="1" x14ac:dyDescent="0.25">
      <c r="A15" s="13"/>
      <c r="B15" s="14"/>
      <c r="C15" s="50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7" t="s">
        <v>70</v>
      </c>
      <c r="B51" s="48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7" t="s">
        <v>70</v>
      </c>
      <c r="B47" s="4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103.5" customHeight="1" x14ac:dyDescent="0.25">
      <c r="A15" s="13"/>
      <c r="B15" s="14"/>
      <c r="C15" s="50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4" t="s">
        <v>70</v>
      </c>
      <c r="B47" s="6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0.05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>
        <v>0.05</v>
      </c>
      <c r="F28" s="25"/>
      <c r="G28" s="29"/>
      <c r="H28" s="29"/>
      <c r="I28" s="29"/>
      <c r="J28" s="29"/>
      <c r="K28" s="29"/>
      <c r="L28" s="29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37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8">
        <f>D41</f>
        <v>2</v>
      </c>
      <c r="N41" s="38">
        <f>M41*H10</f>
        <v>68</v>
      </c>
      <c r="O41" s="25">
        <v>6</v>
      </c>
      <c r="P41" s="39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/>
      <c r="G7" t="s">
        <v>177</v>
      </c>
    </row>
    <row r="8" spans="1:18" x14ac:dyDescent="0.25">
      <c r="D8" t="s">
        <v>178</v>
      </c>
    </row>
    <row r="9" spans="1:18" x14ac:dyDescent="0.25">
      <c r="B9" s="4" t="s">
        <v>179</v>
      </c>
      <c r="D9" s="4" t="s">
        <v>8</v>
      </c>
      <c r="E9" s="4"/>
    </row>
    <row r="10" spans="1:18" ht="46.5" customHeight="1" x14ac:dyDescent="0.25">
      <c r="B10" s="62" t="s">
        <v>9</v>
      </c>
      <c r="C10" s="63"/>
      <c r="D10" s="51" t="s">
        <v>10</v>
      </c>
      <c r="E10" s="51" t="s">
        <v>11</v>
      </c>
      <c r="F10" s="51" t="s">
        <v>12</v>
      </c>
      <c r="G10" s="51" t="s">
        <v>13</v>
      </c>
      <c r="H10" s="51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220.5" x14ac:dyDescent="0.25">
      <c r="B11" s="5" t="s">
        <v>16</v>
      </c>
      <c r="C11" s="5" t="s">
        <v>17</v>
      </c>
      <c r="D11" s="52"/>
      <c r="E11" s="52"/>
      <c r="F11" s="52"/>
      <c r="G11" s="52"/>
      <c r="H11" s="5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68.3</v>
      </c>
      <c r="E12" s="6">
        <v>90</v>
      </c>
      <c r="F12" s="6">
        <f>E12*D12</f>
        <v>6147</v>
      </c>
      <c r="G12" s="7">
        <f>P49/H12</f>
        <v>90.499200000000002</v>
      </c>
      <c r="H12" s="8">
        <v>90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8144.9279999999999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9" t="s">
        <v>20</v>
      </c>
      <c r="D15" s="64" t="s">
        <v>21</v>
      </c>
      <c r="E15" s="65"/>
      <c r="F15" s="65"/>
      <c r="G15" s="65"/>
      <c r="H15" s="65"/>
      <c r="I15" s="65"/>
      <c r="J15" s="65"/>
      <c r="K15" s="65"/>
      <c r="L15" s="65"/>
      <c r="M15" s="53" t="s">
        <v>22</v>
      </c>
      <c r="N15" s="55" t="s">
        <v>23</v>
      </c>
      <c r="O15" s="57" t="s">
        <v>24</v>
      </c>
      <c r="P15" s="60" t="s">
        <v>25</v>
      </c>
      <c r="Q15" s="35"/>
      <c r="R15" s="35"/>
    </row>
    <row r="16" spans="1:18" ht="15.75" x14ac:dyDescent="0.25">
      <c r="A16" s="11"/>
      <c r="B16" s="12" t="s">
        <v>26</v>
      </c>
      <c r="C16" s="50"/>
      <c r="D16" s="66" t="s">
        <v>27</v>
      </c>
      <c r="E16" s="66"/>
      <c r="F16" s="67"/>
      <c r="G16" s="64" t="s">
        <v>28</v>
      </c>
      <c r="H16" s="65"/>
      <c r="I16" s="65"/>
      <c r="J16" s="65"/>
      <c r="K16" s="65"/>
      <c r="L16" s="68"/>
      <c r="M16" s="54"/>
      <c r="N16" s="56"/>
      <c r="O16" s="58"/>
      <c r="P16" s="61"/>
      <c r="Q16" s="35"/>
      <c r="R16" s="35"/>
    </row>
    <row r="17" spans="1:18" ht="87.75" customHeight="1" x14ac:dyDescent="0.25">
      <c r="A17" s="13"/>
      <c r="B17" s="14"/>
      <c r="C17" s="50"/>
      <c r="D17" s="15" t="s">
        <v>181</v>
      </c>
      <c r="E17" s="15" t="s">
        <v>182</v>
      </c>
      <c r="F17" s="15" t="s">
        <v>35</v>
      </c>
      <c r="G17" s="15" t="s">
        <v>183</v>
      </c>
      <c r="H17" s="16"/>
      <c r="I17" s="16"/>
      <c r="J17" s="16"/>
      <c r="K17" s="16"/>
      <c r="L17" s="16"/>
      <c r="M17" s="54"/>
      <c r="N17" s="56"/>
      <c r="O17" s="59"/>
      <c r="P17" s="61"/>
      <c r="Q17" s="35"/>
      <c r="R17" s="35"/>
    </row>
    <row r="18" spans="1:18" ht="15.75" x14ac:dyDescent="0.25">
      <c r="A18" s="17"/>
      <c r="B18" s="12" t="s">
        <v>36</v>
      </c>
      <c r="C18" s="18"/>
      <c r="D18" s="18">
        <v>90</v>
      </c>
      <c r="E18" s="18">
        <v>90</v>
      </c>
      <c r="F18" s="18">
        <v>90</v>
      </c>
      <c r="G18" s="18">
        <v>90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184</v>
      </c>
      <c r="E19" s="21" t="s">
        <v>185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188</v>
      </c>
      <c r="C20" s="25" t="s">
        <v>40</v>
      </c>
      <c r="D20" s="26">
        <v>0.09</v>
      </c>
      <c r="E20" s="26"/>
      <c r="F20" s="25"/>
      <c r="G20" s="26"/>
      <c r="H20" s="26"/>
      <c r="I20" s="26"/>
      <c r="J20" s="26"/>
      <c r="K20" s="26"/>
      <c r="L20" s="26"/>
      <c r="M20" s="26">
        <v>0.09</v>
      </c>
      <c r="N20" s="26">
        <f>M20*H12</f>
        <v>8.1</v>
      </c>
      <c r="O20" s="33">
        <v>480</v>
      </c>
      <c r="P20" s="33">
        <f>N20*O20</f>
        <v>3888</v>
      </c>
      <c r="Q20" s="35"/>
      <c r="R20" s="35"/>
    </row>
    <row r="21" spans="1:18" ht="15.75" x14ac:dyDescent="0.25">
      <c r="A21" s="23">
        <v>2</v>
      </c>
      <c r="B21" s="6" t="s">
        <v>44</v>
      </c>
      <c r="C21" s="25" t="s">
        <v>40</v>
      </c>
      <c r="D21" s="25">
        <v>3.0000000000000001E-3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2E-3</v>
      </c>
      <c r="N21" s="26">
        <f>M21*H12</f>
        <v>0.18</v>
      </c>
      <c r="O21" s="7">
        <v>20</v>
      </c>
      <c r="P21" s="33">
        <f>N21*O21</f>
        <v>3.6</v>
      </c>
      <c r="Q21" s="35"/>
      <c r="R21" s="35"/>
    </row>
    <row r="22" spans="1:18" ht="15.75" x14ac:dyDescent="0.25">
      <c r="A22" s="23">
        <v>3</v>
      </c>
      <c r="B22" s="6" t="s">
        <v>55</v>
      </c>
      <c r="C22" s="25" t="s">
        <v>40</v>
      </c>
      <c r="D22" s="25">
        <v>0.17</v>
      </c>
      <c r="E22" s="25"/>
      <c r="F22" s="25"/>
      <c r="G22" s="25"/>
      <c r="H22" s="25"/>
      <c r="I22" s="25"/>
      <c r="J22" s="25"/>
      <c r="K22" s="25"/>
      <c r="L22" s="25"/>
      <c r="M22" s="26">
        <v>0.17</v>
      </c>
      <c r="N22" s="26">
        <f>M22*H12</f>
        <v>15.3</v>
      </c>
      <c r="O22" s="7">
        <v>40</v>
      </c>
      <c r="P22" s="33">
        <f>N22*O22</f>
        <v>612</v>
      </c>
      <c r="Q22" s="35"/>
      <c r="R22" s="35"/>
    </row>
    <row r="23" spans="1:18" ht="15.75" x14ac:dyDescent="0.25">
      <c r="A23" s="23">
        <v>4</v>
      </c>
      <c r="B23" s="6" t="s">
        <v>54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5.0000000000000001E-3</v>
      </c>
      <c r="N23" s="26">
        <f>M23*H12</f>
        <v>0.45</v>
      </c>
      <c r="O23" s="7">
        <v>40</v>
      </c>
      <c r="P23" s="33">
        <f t="shared" ref="P23:P28" si="0">N23*O23</f>
        <v>18</v>
      </c>
      <c r="Q23" s="35"/>
      <c r="R23" s="35"/>
    </row>
    <row r="24" spans="1:18" ht="15.75" x14ac:dyDescent="0.25">
      <c r="A24" s="23">
        <v>5</v>
      </c>
      <c r="B24" s="6" t="s">
        <v>53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v>5.0000000000000001E-3</v>
      </c>
      <c r="N24" s="26">
        <f>M24*H12</f>
        <v>0.45</v>
      </c>
      <c r="O24" s="7">
        <v>40</v>
      </c>
      <c r="P24" s="33">
        <f t="shared" si="0"/>
        <v>18</v>
      </c>
      <c r="Q24" s="35"/>
      <c r="R24" s="35"/>
    </row>
    <row r="25" spans="1:18" ht="15.75" x14ac:dyDescent="0.25">
      <c r="A25" s="23">
        <v>6</v>
      </c>
      <c r="B25" s="6" t="s">
        <v>51</v>
      </c>
      <c r="C25" s="25" t="s">
        <v>40</v>
      </c>
      <c r="D25" s="25">
        <v>3.0000000000000001E-3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ref="M25:M38" si="1">SUM(D25:L25)</f>
        <v>3.0000000000000001E-3</v>
      </c>
      <c r="N25" s="26">
        <f>M25*H12</f>
        <v>0.27</v>
      </c>
      <c r="O25" s="7">
        <v>28</v>
      </c>
      <c r="P25" s="33">
        <f t="shared" si="0"/>
        <v>7.56</v>
      </c>
      <c r="Q25" s="35"/>
      <c r="R25" s="35"/>
    </row>
    <row r="26" spans="1:18" ht="15.75" x14ac:dyDescent="0.25">
      <c r="A26" s="23">
        <v>7</v>
      </c>
      <c r="B26" s="6" t="s">
        <v>189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1"/>
        <v>5.0000000000000001E-3</v>
      </c>
      <c r="N26" s="26">
        <f>M26*H12</f>
        <v>0.45</v>
      </c>
      <c r="O26" s="7">
        <v>100</v>
      </c>
      <c r="P26" s="33">
        <f t="shared" si="0"/>
        <v>45</v>
      </c>
      <c r="Q26" s="35"/>
      <c r="R26" s="35"/>
    </row>
    <row r="27" spans="1:18" ht="15.75" x14ac:dyDescent="0.25">
      <c r="A27" s="23">
        <v>8</v>
      </c>
      <c r="B27" s="6" t="s">
        <v>61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1"/>
        <v>0.05</v>
      </c>
      <c r="N27" s="26">
        <f>M27*H12</f>
        <v>4.5</v>
      </c>
      <c r="O27" s="7">
        <v>50</v>
      </c>
      <c r="P27" s="33">
        <f t="shared" si="0"/>
        <v>225</v>
      </c>
      <c r="Q27" s="35"/>
      <c r="R27" s="35"/>
    </row>
    <row r="28" spans="1:18" ht="15.75" x14ac:dyDescent="0.25">
      <c r="A28" s="23">
        <v>10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1"/>
        <v>0.06</v>
      </c>
      <c r="N28" s="26">
        <f>M28*H12</f>
        <v>5.4</v>
      </c>
      <c r="O28" s="7">
        <v>41.67</v>
      </c>
      <c r="P28" s="33">
        <f t="shared" si="0"/>
        <v>225.018</v>
      </c>
      <c r="Q28" s="35"/>
      <c r="R28" s="35"/>
    </row>
    <row r="29" spans="1:18" ht="15.75" x14ac:dyDescent="0.25">
      <c r="A29" s="23">
        <v>12</v>
      </c>
      <c r="B29" s="6" t="s">
        <v>64</v>
      </c>
      <c r="C29" s="25" t="s">
        <v>40</v>
      </c>
      <c r="D29" s="25"/>
      <c r="E29" s="25"/>
      <c r="F29" s="25"/>
      <c r="G29" s="25">
        <v>0.03</v>
      </c>
      <c r="H29" s="25"/>
      <c r="I29" s="25"/>
      <c r="J29" s="25"/>
      <c r="K29" s="25"/>
      <c r="L29" s="25"/>
      <c r="M29" s="26">
        <f t="shared" si="1"/>
        <v>0.03</v>
      </c>
      <c r="N29" s="26">
        <f>M29*H12</f>
        <v>2.7</v>
      </c>
      <c r="O29" s="7">
        <v>50</v>
      </c>
      <c r="P29" s="33">
        <f>O29*N29</f>
        <v>135</v>
      </c>
      <c r="Q29" s="35"/>
      <c r="R29" s="35"/>
    </row>
    <row r="30" spans="1:18" ht="15.75" x14ac:dyDescent="0.25">
      <c r="A30" s="23">
        <v>13</v>
      </c>
      <c r="B30" s="6" t="s">
        <v>190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1"/>
        <v>1.4999999999999999E-2</v>
      </c>
      <c r="N30" s="26">
        <f>M30*H12</f>
        <v>1.35</v>
      </c>
      <c r="O30" s="7">
        <v>65</v>
      </c>
      <c r="P30" s="33">
        <f t="shared" ref="P30:P45" si="2">N30*O30</f>
        <v>87.75</v>
      </c>
      <c r="Q30" s="35"/>
      <c r="R30" s="35"/>
    </row>
    <row r="31" spans="1:18" ht="15.75" x14ac:dyDescent="0.25">
      <c r="A31" s="23">
        <v>14</v>
      </c>
      <c r="B31" s="6" t="s">
        <v>66</v>
      </c>
      <c r="C31" s="25" t="s">
        <v>40</v>
      </c>
      <c r="D31" s="25"/>
      <c r="E31" s="25"/>
      <c r="F31" s="25"/>
      <c r="G31" s="25"/>
      <c r="H31" s="25">
        <v>0.04</v>
      </c>
      <c r="I31" s="25"/>
      <c r="J31" s="25"/>
      <c r="K31" s="25"/>
      <c r="L31" s="25"/>
      <c r="M31" s="26">
        <f t="shared" si="1"/>
        <v>0.04</v>
      </c>
      <c r="N31" s="26">
        <v>90</v>
      </c>
      <c r="O31" s="7">
        <v>12</v>
      </c>
      <c r="P31" s="33">
        <f t="shared" si="2"/>
        <v>1080</v>
      </c>
      <c r="Q31" s="35"/>
      <c r="R31" s="35"/>
    </row>
    <row r="32" spans="1:18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1"/>
        <v>0</v>
      </c>
      <c r="N32" s="26">
        <f>M32*H12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1"/>
        <v>0</v>
      </c>
      <c r="N33" s="26">
        <f>M33*H12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1"/>
        <v>0</v>
      </c>
      <c r="N34" s="26">
        <f>M34*H12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1"/>
        <v>0</v>
      </c>
      <c r="N35" s="26">
        <f>M35*H12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1"/>
        <v>0</v>
      </c>
      <c r="N36" s="26">
        <f>M36*H12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1"/>
        <v>0</v>
      </c>
      <c r="N37" s="26">
        <f>M37*H12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1"/>
        <v>1</v>
      </c>
      <c r="N38" s="26">
        <f>M38*H12</f>
        <v>90</v>
      </c>
      <c r="O38" s="7">
        <v>10</v>
      </c>
      <c r="P38" s="33">
        <f t="shared" si="2"/>
        <v>900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M39*H12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M40*H12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M41*H12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M42*H12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M43*H12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M44*H12</f>
        <v>90</v>
      </c>
      <c r="O44" s="25">
        <v>10</v>
      </c>
      <c r="P44" s="33">
        <f t="shared" si="2"/>
        <v>900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M45*H12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M46*H12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M47*H12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M48*H12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SUM(P20:P48)</f>
        <v>8144.9279999999999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191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9:B49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6"/>
  <sheetViews>
    <sheetView tabSelected="1" zoomScale="82" zoomScaleNormal="82" workbookViewId="0">
      <selection activeCell="N32" sqref="N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10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4</v>
      </c>
    </row>
    <row r="7" spans="1:18" x14ac:dyDescent="0.25">
      <c r="F7" s="3"/>
      <c r="G7" t="s">
        <v>215</v>
      </c>
    </row>
    <row r="8" spans="1:18" x14ac:dyDescent="0.25">
      <c r="D8" t="s">
        <v>192</v>
      </c>
    </row>
    <row r="9" spans="1:18" x14ac:dyDescent="0.25">
      <c r="B9" s="4" t="s">
        <v>193</v>
      </c>
      <c r="D9" s="4" t="s">
        <v>8</v>
      </c>
      <c r="E9" s="4"/>
    </row>
    <row r="10" spans="1:18" ht="46.5" customHeight="1" x14ac:dyDescent="0.25">
      <c r="B10" s="62" t="s">
        <v>9</v>
      </c>
      <c r="C10" s="63"/>
      <c r="D10" s="51" t="s">
        <v>10</v>
      </c>
      <c r="E10" s="51" t="s">
        <v>11</v>
      </c>
      <c r="F10" s="51" t="s">
        <v>12</v>
      </c>
      <c r="G10" s="51" t="s">
        <v>13</v>
      </c>
      <c r="H10" s="51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2"/>
      <c r="E11" s="52"/>
      <c r="F11" s="52"/>
      <c r="G11" s="52"/>
      <c r="H11" s="5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83</v>
      </c>
      <c r="E12" s="6">
        <v>84</v>
      </c>
      <c r="F12" s="6">
        <f>E12*D12</f>
        <v>6972</v>
      </c>
      <c r="G12" s="7">
        <f>P41/H12</f>
        <v>96.557000000000002</v>
      </c>
      <c r="H12" s="8">
        <v>83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8014.2309999999998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9" t="s">
        <v>20</v>
      </c>
      <c r="D15" s="64" t="s">
        <v>21</v>
      </c>
      <c r="E15" s="65"/>
      <c r="F15" s="65"/>
      <c r="G15" s="65"/>
      <c r="H15" s="65"/>
      <c r="I15" s="65"/>
      <c r="J15" s="65"/>
      <c r="K15" s="65"/>
      <c r="L15" s="65"/>
      <c r="M15" s="53" t="s">
        <v>22</v>
      </c>
      <c r="N15" s="55" t="s">
        <v>23</v>
      </c>
      <c r="O15" s="57" t="s">
        <v>24</v>
      </c>
      <c r="P15" s="60" t="s">
        <v>25</v>
      </c>
      <c r="Q15" s="35"/>
      <c r="R15" s="35"/>
    </row>
    <row r="16" spans="1:18" ht="15.75" x14ac:dyDescent="0.25">
      <c r="A16" s="11"/>
      <c r="B16" s="12" t="s">
        <v>26</v>
      </c>
      <c r="C16" s="50"/>
      <c r="D16" s="66" t="s">
        <v>27</v>
      </c>
      <c r="E16" s="66"/>
      <c r="F16" s="67"/>
      <c r="G16" s="64" t="s">
        <v>28</v>
      </c>
      <c r="H16" s="65"/>
      <c r="I16" s="65"/>
      <c r="J16" s="65"/>
      <c r="K16" s="65"/>
      <c r="L16" s="68"/>
      <c r="M16" s="54"/>
      <c r="N16" s="56"/>
      <c r="O16" s="58"/>
      <c r="P16" s="61"/>
      <c r="Q16" s="35"/>
      <c r="R16" s="35"/>
    </row>
    <row r="17" spans="1:20" ht="87.75" customHeight="1" x14ac:dyDescent="0.25">
      <c r="A17" s="13"/>
      <c r="B17" s="14"/>
      <c r="C17" s="50"/>
      <c r="D17" s="15" t="s">
        <v>194</v>
      </c>
      <c r="E17" s="46" t="s">
        <v>195</v>
      </c>
      <c r="F17" s="15" t="s">
        <v>35</v>
      </c>
      <c r="G17" s="15"/>
      <c r="H17" s="16"/>
      <c r="I17" s="16"/>
      <c r="J17" s="16"/>
      <c r="K17" s="16"/>
      <c r="L17" s="16"/>
      <c r="M17" s="54"/>
      <c r="N17" s="56"/>
      <c r="O17" s="59"/>
      <c r="P17" s="61"/>
      <c r="Q17" s="35"/>
      <c r="R17" s="35"/>
    </row>
    <row r="18" spans="1:20" ht="15.75" x14ac:dyDescent="0.25">
      <c r="A18" s="17"/>
      <c r="B18" s="12" t="s">
        <v>36</v>
      </c>
      <c r="C18" s="18"/>
      <c r="D18" s="18">
        <v>80</v>
      </c>
      <c r="E18" s="18">
        <v>80</v>
      </c>
      <c r="F18" s="18">
        <v>80</v>
      </c>
      <c r="G18" s="18"/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41" t="s">
        <v>214</v>
      </c>
      <c r="E19" s="21" t="s">
        <v>187</v>
      </c>
      <c r="F19" s="21" t="s">
        <v>186</v>
      </c>
      <c r="G19" s="21"/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39</v>
      </c>
      <c r="C20" s="25" t="s">
        <v>40</v>
      </c>
      <c r="D20" s="26">
        <v>0.11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9" si="0">SUM(D20:L20)</f>
        <v>0.11</v>
      </c>
      <c r="N20" s="26">
        <f>M20*H12</f>
        <v>9.1300000000000008</v>
      </c>
      <c r="O20" s="33">
        <v>750</v>
      </c>
      <c r="P20" s="33">
        <f>N20*O20</f>
        <v>6847.5000000000009</v>
      </c>
      <c r="Q20" s="35"/>
      <c r="R20" s="35"/>
    </row>
    <row r="21" spans="1:20" ht="15.75" x14ac:dyDescent="0.25">
      <c r="A21" s="23">
        <v>3</v>
      </c>
      <c r="B21" s="6" t="s">
        <v>53</v>
      </c>
      <c r="C21" s="25" t="s">
        <v>40</v>
      </c>
      <c r="D21" s="25">
        <v>0.01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M21*H12</f>
        <v>0.83000000000000007</v>
      </c>
      <c r="O21" s="7">
        <v>30</v>
      </c>
      <c r="P21" s="33">
        <f>N21*O21</f>
        <v>24.900000000000002</v>
      </c>
      <c r="Q21" s="35"/>
      <c r="R21" s="35"/>
    </row>
    <row r="22" spans="1:20" ht="15.75" x14ac:dyDescent="0.25">
      <c r="A22" s="23">
        <v>4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M22*H12</f>
        <v>0.249</v>
      </c>
      <c r="O22" s="7">
        <v>19</v>
      </c>
      <c r="P22" s="33">
        <f t="shared" ref="P22:P26" si="1">N22*O22</f>
        <v>4.7309999999999999</v>
      </c>
      <c r="Q22" s="35"/>
      <c r="R22" s="35"/>
    </row>
    <row r="23" spans="1:20" ht="15.75" x14ac:dyDescent="0.25">
      <c r="A23" s="23">
        <v>6</v>
      </c>
      <c r="B23" s="6" t="s">
        <v>197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M23*H12</f>
        <v>0.83000000000000007</v>
      </c>
      <c r="O23" s="7">
        <v>170</v>
      </c>
      <c r="P23" s="33">
        <f t="shared" si="1"/>
        <v>141.10000000000002</v>
      </c>
      <c r="Q23" s="35"/>
      <c r="R23" s="35"/>
    </row>
    <row r="24" spans="1:20" ht="15.75" x14ac:dyDescent="0.25">
      <c r="A24" s="23">
        <v>7</v>
      </c>
      <c r="B24" s="6" t="s">
        <v>47</v>
      </c>
      <c r="C24" s="25" t="s">
        <v>40</v>
      </c>
      <c r="D24" s="25">
        <v>0.08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0.08</v>
      </c>
      <c r="N24" s="26">
        <f>M24*H12</f>
        <v>6.6400000000000006</v>
      </c>
      <c r="O24" s="7">
        <v>60</v>
      </c>
      <c r="P24" s="33">
        <f t="shared" si="1"/>
        <v>398.40000000000003</v>
      </c>
      <c r="Q24" s="35"/>
      <c r="R24" s="35"/>
    </row>
    <row r="25" spans="1:20" ht="15.75" x14ac:dyDescent="0.25">
      <c r="A25" s="23">
        <v>8</v>
      </c>
      <c r="B25" s="6" t="s">
        <v>54</v>
      </c>
      <c r="C25" s="25" t="s">
        <v>40</v>
      </c>
      <c r="D25" s="25">
        <v>1.4999999999999999E-2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1.4999999999999999E-2</v>
      </c>
      <c r="N25" s="26">
        <f>M25*H12</f>
        <v>1.2449999999999999</v>
      </c>
      <c r="O25" s="7">
        <v>40</v>
      </c>
      <c r="P25" s="33">
        <f t="shared" si="1"/>
        <v>49.8</v>
      </c>
      <c r="Q25" s="35"/>
      <c r="R25" s="35"/>
    </row>
    <row r="26" spans="1:20" ht="15.75" x14ac:dyDescent="0.25">
      <c r="A26" s="23">
        <v>9</v>
      </c>
      <c r="B26" s="6" t="s">
        <v>56</v>
      </c>
      <c r="C26" s="25" t="s">
        <v>40</v>
      </c>
      <c r="D26" s="25">
        <v>3.0000000000000001E-3</v>
      </c>
      <c r="E26" s="25"/>
      <c r="F26" s="29"/>
      <c r="G26" s="25"/>
      <c r="H26" s="25"/>
      <c r="I26" s="25"/>
      <c r="J26" s="25"/>
      <c r="K26" s="25"/>
      <c r="L26" s="25"/>
      <c r="M26" s="26">
        <f t="shared" si="0"/>
        <v>3.0000000000000001E-3</v>
      </c>
      <c r="N26" s="26">
        <f>M26*H12</f>
        <v>0.249</v>
      </c>
      <c r="O26" s="7">
        <v>450</v>
      </c>
      <c r="P26" s="33">
        <f t="shared" si="1"/>
        <v>112.05</v>
      </c>
      <c r="Q26" s="35"/>
      <c r="R26" s="35"/>
      <c r="T26" s="40"/>
    </row>
    <row r="27" spans="1:20" ht="15.75" x14ac:dyDescent="0.25">
      <c r="A27" s="23">
        <v>12</v>
      </c>
      <c r="B27" s="6" t="s">
        <v>198</v>
      </c>
      <c r="C27" s="25" t="s">
        <v>40</v>
      </c>
      <c r="D27" s="25"/>
      <c r="E27" s="25"/>
      <c r="F27" s="25">
        <v>0.06</v>
      </c>
      <c r="G27" s="25"/>
      <c r="H27" s="25"/>
      <c r="I27" s="25"/>
      <c r="J27" s="25"/>
      <c r="K27" s="25"/>
      <c r="L27" s="25"/>
      <c r="M27" s="26">
        <f t="shared" si="0"/>
        <v>0.06</v>
      </c>
      <c r="N27" s="26">
        <f>M27*H12</f>
        <v>4.9799999999999995</v>
      </c>
      <c r="O27" s="7">
        <v>60</v>
      </c>
      <c r="P27" s="33">
        <f>O27*N27</f>
        <v>298.79999999999995</v>
      </c>
      <c r="Q27" s="35"/>
      <c r="R27" s="35"/>
    </row>
    <row r="28" spans="1:20" ht="15.75" x14ac:dyDescent="0.25">
      <c r="A28" s="23">
        <v>13</v>
      </c>
      <c r="B28" s="6" t="s">
        <v>42</v>
      </c>
      <c r="C28" s="25" t="s">
        <v>40</v>
      </c>
      <c r="D28" s="25"/>
      <c r="E28" s="25">
        <v>1E-3</v>
      </c>
      <c r="F28" s="25"/>
      <c r="G28" s="25"/>
      <c r="H28" s="25"/>
      <c r="I28" s="25"/>
      <c r="J28" s="25"/>
      <c r="K28" s="25"/>
      <c r="L28" s="25"/>
      <c r="M28" s="26">
        <f t="shared" si="0"/>
        <v>1E-3</v>
      </c>
      <c r="N28" s="26">
        <f>M28*H12</f>
        <v>8.3000000000000004E-2</v>
      </c>
      <c r="O28" s="7">
        <v>600</v>
      </c>
      <c r="P28" s="33">
        <f t="shared" ref="P28:P29" si="2">N28*O28</f>
        <v>49.800000000000004</v>
      </c>
      <c r="Q28" s="35"/>
      <c r="R28" s="35"/>
    </row>
    <row r="29" spans="1:20" ht="15.75" x14ac:dyDescent="0.25">
      <c r="A29" s="23">
        <v>14</v>
      </c>
      <c r="B29" s="6" t="s">
        <v>43</v>
      </c>
      <c r="C29" s="25" t="s">
        <v>40</v>
      </c>
      <c r="D29" s="25"/>
      <c r="E29" s="25">
        <v>1.4999999999999999E-2</v>
      </c>
      <c r="F29" s="25"/>
      <c r="G29" s="25"/>
      <c r="H29" s="25"/>
      <c r="I29" s="25"/>
      <c r="J29" s="25"/>
      <c r="K29" s="25"/>
      <c r="L29" s="25"/>
      <c r="M29" s="26">
        <f t="shared" si="0"/>
        <v>1.4999999999999999E-2</v>
      </c>
      <c r="N29" s="26">
        <f>M29*H12</f>
        <v>1.2449999999999999</v>
      </c>
      <c r="O29" s="7">
        <v>70</v>
      </c>
      <c r="P29" s="33">
        <f t="shared" si="2"/>
        <v>87.149999999999991</v>
      </c>
      <c r="Q29" s="35"/>
      <c r="R29" s="35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38"/>
      <c r="N39" s="38"/>
      <c r="O39" s="25"/>
      <c r="P39" s="39"/>
      <c r="Q39" s="35"/>
      <c r="R39" s="35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47" t="s">
        <v>70</v>
      </c>
      <c r="B41" s="48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7"/>
      <c r="P41" s="33">
        <f>SUM(P20:P40)</f>
        <v>8014.2310000000007</v>
      </c>
    </row>
    <row r="42" spans="1:18" ht="15.75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8" ht="15.75" x14ac:dyDescent="0.25">
      <c r="B43" s="1" t="s">
        <v>71</v>
      </c>
      <c r="C43" s="1" t="s">
        <v>72</v>
      </c>
      <c r="D43" s="1"/>
      <c r="E43" s="1"/>
      <c r="F43" s="1"/>
      <c r="G43" s="1"/>
      <c r="H43" s="1"/>
      <c r="I43" s="1"/>
      <c r="J43" s="1" t="s">
        <v>73</v>
      </c>
      <c r="K43" s="1" t="s">
        <v>74</v>
      </c>
      <c r="L43" s="1"/>
      <c r="M43" s="1"/>
      <c r="N43" s="1"/>
      <c r="O43" s="1" t="s">
        <v>191</v>
      </c>
      <c r="P43" s="1"/>
    </row>
    <row r="46" spans="1:18" x14ac:dyDescent="0.25">
      <c r="B46" t="s">
        <v>76</v>
      </c>
      <c r="C46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1:B41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2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199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200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75.75" customHeight="1" x14ac:dyDescent="0.25">
      <c r="A15" s="13"/>
      <c r="B15" s="14"/>
      <c r="C15" s="50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7" t="s">
        <v>70</v>
      </c>
      <c r="B51" s="48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75.75" customHeight="1" x14ac:dyDescent="0.25">
      <c r="A15" s="13"/>
      <c r="B15" s="14"/>
      <c r="C15" s="50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202</v>
      </c>
      <c r="I15" s="15" t="s">
        <v>99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7" t="s">
        <v>70</v>
      </c>
      <c r="B51" s="48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t="s">
        <v>203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204</v>
      </c>
      <c r="G5" t="s">
        <v>5</v>
      </c>
    </row>
    <row r="6" spans="1:18" x14ac:dyDescent="0.25">
      <c r="D6" t="s">
        <v>6</v>
      </c>
      <c r="H6" t="s">
        <v>205</v>
      </c>
    </row>
    <row r="7" spans="1:18" x14ac:dyDescent="0.25">
      <c r="B7" s="4" t="s">
        <v>206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 t="s">
        <v>191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3</v>
      </c>
      <c r="E10" s="6">
        <v>25</v>
      </c>
      <c r="F10" s="6">
        <f>E10*D10</f>
        <v>75</v>
      </c>
      <c r="G10" s="7">
        <f>P45/H10</f>
        <v>21.35</v>
      </c>
      <c r="H10" s="8">
        <v>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64.05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5"/>
      <c r="R13" s="35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5"/>
      <c r="R14" s="35"/>
    </row>
    <row r="15" spans="1:18" ht="87.75" customHeight="1" x14ac:dyDescent="0.25">
      <c r="A15" s="13"/>
      <c r="B15" s="14"/>
      <c r="C15" s="50"/>
      <c r="D15" s="15"/>
      <c r="E15" s="15"/>
      <c r="F15" s="15"/>
      <c r="G15" s="16" t="s">
        <v>207</v>
      </c>
      <c r="H15" s="16" t="s">
        <v>90</v>
      </c>
      <c r="I15" s="16" t="s">
        <v>208</v>
      </c>
      <c r="J15" s="16"/>
      <c r="K15" s="16"/>
      <c r="L15" s="16"/>
      <c r="M15" s="54"/>
      <c r="N15" s="56"/>
      <c r="O15" s="59"/>
      <c r="P15" s="61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18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 t="s">
        <v>196</v>
      </c>
      <c r="H17" s="21" t="s">
        <v>187</v>
      </c>
      <c r="I17" s="21" t="s">
        <v>196</v>
      </c>
      <c r="J17" s="21"/>
      <c r="K17" s="21"/>
      <c r="L17" s="21"/>
      <c r="M17" s="21"/>
      <c r="N17" s="21"/>
      <c r="O17" s="21"/>
      <c r="P17" s="32"/>
      <c r="Q17" s="35"/>
      <c r="R17" s="35"/>
    </row>
    <row r="18" spans="1:18" ht="15.75" x14ac:dyDescent="0.25">
      <c r="A18" s="23">
        <v>1</v>
      </c>
      <c r="B18" s="24" t="s">
        <v>209</v>
      </c>
      <c r="C18" s="25" t="s">
        <v>40</v>
      </c>
      <c r="D18" s="26"/>
      <c r="E18" s="26"/>
      <c r="F18" s="25"/>
      <c r="G18" s="26">
        <v>0.05</v>
      </c>
      <c r="H18" s="26"/>
      <c r="I18" s="26"/>
      <c r="J18" s="26"/>
      <c r="K18" s="26"/>
      <c r="L18" s="26"/>
      <c r="M18" s="26">
        <f t="shared" ref="M18:M24" si="0">SUM(D18:L18)</f>
        <v>0.05</v>
      </c>
      <c r="N18" s="26">
        <v>0.1</v>
      </c>
      <c r="O18" s="33">
        <v>350</v>
      </c>
      <c r="P18" s="33">
        <f>N18*O18</f>
        <v>35</v>
      </c>
      <c r="Q18" s="35"/>
      <c r="R18" s="35"/>
    </row>
    <row r="19" spans="1:18" ht="15.75" x14ac:dyDescent="0.25">
      <c r="A19" s="23">
        <v>2</v>
      </c>
      <c r="B19" s="6" t="s">
        <v>208</v>
      </c>
      <c r="C19" s="25" t="s">
        <v>40</v>
      </c>
      <c r="D19" s="25"/>
      <c r="E19" s="25"/>
      <c r="F19" s="25"/>
      <c r="G19" s="25">
        <v>6.0000000000000001E-3</v>
      </c>
      <c r="H19" s="25"/>
      <c r="I19" s="25">
        <v>0.05</v>
      </c>
      <c r="J19" s="25"/>
      <c r="K19" s="25"/>
      <c r="L19" s="25"/>
      <c r="M19" s="26">
        <f t="shared" si="0"/>
        <v>5.6000000000000001E-2</v>
      </c>
      <c r="N19" s="26">
        <v>0.3</v>
      </c>
      <c r="O19" s="7" t="s">
        <v>210</v>
      </c>
      <c r="P19" s="33" t="s">
        <v>211</v>
      </c>
      <c r="Q19" s="35"/>
      <c r="R19" s="35"/>
    </row>
    <row r="20" spans="1:18" ht="15.75" x14ac:dyDescent="0.25">
      <c r="A20" s="23">
        <v>3</v>
      </c>
      <c r="B20" s="6" t="s">
        <v>212</v>
      </c>
      <c r="C20" s="25" t="s">
        <v>40</v>
      </c>
      <c r="D20" s="25"/>
      <c r="E20" s="25"/>
      <c r="F20" s="25"/>
      <c r="G20" s="25">
        <v>6.0000000000000001E-3</v>
      </c>
      <c r="H20" s="25"/>
      <c r="I20" s="25"/>
      <c r="J20" s="25"/>
      <c r="K20" s="25"/>
      <c r="L20" s="25"/>
      <c r="M20" s="26">
        <f t="shared" si="0"/>
        <v>6.0000000000000001E-3</v>
      </c>
      <c r="N20" s="26">
        <v>0.05</v>
      </c>
      <c r="O20" s="7">
        <v>16</v>
      </c>
      <c r="P20" s="33">
        <f>N20*O20</f>
        <v>0.8</v>
      </c>
      <c r="Q20" s="35"/>
      <c r="R20" s="35"/>
    </row>
    <row r="21" spans="1:18" ht="15.75" x14ac:dyDescent="0.25">
      <c r="A21" s="23">
        <v>4</v>
      </c>
      <c r="B21" s="6" t="s">
        <v>213</v>
      </c>
      <c r="C21" s="25" t="s">
        <v>40</v>
      </c>
      <c r="D21" s="25"/>
      <c r="E21" s="25"/>
      <c r="F21" s="25"/>
      <c r="G21" s="25">
        <v>5.0000000000000001E-3</v>
      </c>
      <c r="H21" s="25"/>
      <c r="I21" s="25"/>
      <c r="J21" s="25"/>
      <c r="K21" s="25"/>
      <c r="L21" s="25"/>
      <c r="M21" s="26">
        <f t="shared" si="0"/>
        <v>5.0000000000000001E-3</v>
      </c>
      <c r="N21" s="26">
        <v>0.05</v>
      </c>
      <c r="O21" s="7">
        <v>105</v>
      </c>
      <c r="P21" s="33">
        <f t="shared" ref="P21:P24" si="1">N21*O21</f>
        <v>5.25</v>
      </c>
      <c r="Q21" s="35"/>
      <c r="R21" s="35"/>
    </row>
    <row r="22" spans="1:18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3.0000000000000001E-3</v>
      </c>
      <c r="N22" s="26">
        <v>0.05</v>
      </c>
      <c r="O22" s="7">
        <v>13</v>
      </c>
      <c r="P22" s="33">
        <f t="shared" si="1"/>
        <v>0.65</v>
      </c>
      <c r="Q22" s="35"/>
      <c r="R22" s="35"/>
    </row>
    <row r="23" spans="1:18" ht="15.75" x14ac:dyDescent="0.25">
      <c r="A23" s="23">
        <v>6</v>
      </c>
      <c r="B23" s="6" t="s">
        <v>183</v>
      </c>
      <c r="C23" s="25" t="s">
        <v>40</v>
      </c>
      <c r="D23" s="25"/>
      <c r="E23" s="25"/>
      <c r="F23" s="25"/>
      <c r="G23" s="25"/>
      <c r="H23" s="25">
        <v>1E-3</v>
      </c>
      <c r="I23" s="25"/>
      <c r="J23" s="25"/>
      <c r="K23" s="25"/>
      <c r="L23" s="25"/>
      <c r="M23" s="26">
        <v>1E-3</v>
      </c>
      <c r="N23" s="26">
        <v>0.02</v>
      </c>
      <c r="O23" s="7">
        <v>980</v>
      </c>
      <c r="P23" s="33">
        <f t="shared" si="1"/>
        <v>19.600000000000001</v>
      </c>
      <c r="Q23" s="36"/>
      <c r="R23" s="35"/>
    </row>
    <row r="24" spans="1:18" ht="15.75" x14ac:dyDescent="0.25">
      <c r="A24" s="23">
        <v>7</v>
      </c>
      <c r="B24" s="6" t="s">
        <v>190</v>
      </c>
      <c r="C24" s="25" t="s">
        <v>40</v>
      </c>
      <c r="D24" s="25"/>
      <c r="E24" s="25"/>
      <c r="F24" s="25"/>
      <c r="G24" s="25"/>
      <c r="H24" s="25">
        <v>1.4999999999999999E-2</v>
      </c>
      <c r="I24" s="25"/>
      <c r="J24" s="25"/>
      <c r="K24" s="25"/>
      <c r="L24" s="25"/>
      <c r="M24" s="26">
        <f t="shared" si="0"/>
        <v>1.4999999999999999E-2</v>
      </c>
      <c r="N24" s="26">
        <v>0.05</v>
      </c>
      <c r="O24" s="7">
        <v>55</v>
      </c>
      <c r="P24" s="33">
        <f t="shared" si="1"/>
        <v>2.75</v>
      </c>
      <c r="Q24" s="35"/>
      <c r="R24" s="35"/>
    </row>
    <row r="25" spans="1:18" ht="15.75" x14ac:dyDescent="0.25">
      <c r="A25" s="23">
        <v>11</v>
      </c>
      <c r="B25" s="6"/>
      <c r="C25" s="25"/>
      <c r="D25" s="27"/>
      <c r="E25" s="28"/>
      <c r="F25" s="25"/>
      <c r="G25" s="29"/>
      <c r="H25" s="29"/>
      <c r="I25" s="29"/>
      <c r="J25" s="29"/>
      <c r="K25" s="29"/>
      <c r="L25" s="29"/>
      <c r="M25" s="26"/>
      <c r="N25" s="26"/>
      <c r="O25" s="34"/>
      <c r="P25" s="33"/>
      <c r="Q25" s="35"/>
      <c r="R25" s="35"/>
    </row>
    <row r="26" spans="1:18" ht="15.75" x14ac:dyDescent="0.25">
      <c r="A26" s="23">
        <v>12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18" ht="15.75" x14ac:dyDescent="0.25">
      <c r="A27" s="23">
        <v>13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17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3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47" t="s">
        <v>70</v>
      </c>
      <c r="B45" s="48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3">
        <f>SUM(P18:P44)</f>
        <v>64.05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191</v>
      </c>
      <c r="P47" s="1"/>
    </row>
    <row r="48" spans="1:18" ht="15.75" x14ac:dyDescent="0.25">
      <c r="B48" s="30" t="s">
        <v>76</v>
      </c>
    </row>
    <row r="52" spans="2:2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5:B45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2026-04-30T17:15:11Z</cp:lastPrinted>
  <dcterms:created xsi:type="dcterms:W3CDTF">2019-01-18T12:27:00Z</dcterms:created>
  <dcterms:modified xsi:type="dcterms:W3CDTF">2026-09-06T10:44:17Z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40C55CF95C5742518E31552837BBC067_12</vt:lpwstr>
  </property>
  <property fmtid="{D5CDD505-2E9C-101B-9397-08002B2CF9AE}" pid="3" name="KSOProductBuildVer">
    <vt:lpwstr>1049-12.2.0.16731</vt:lpwstr>
  </property>
</Properties>
</file>