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firstSheet="38" activeTab="42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'22,10мал'!$15:$17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0" i="275" l="1"/>
  <c r="P21" i="276" l="1"/>
  <c r="M20" i="276"/>
  <c r="P20" i="276" s="1"/>
  <c r="M19" i="276"/>
  <c r="P19" i="276" s="1"/>
  <c r="F10" i="276"/>
  <c r="P46" i="276" l="1"/>
  <c r="M29" i="275"/>
  <c r="N29" i="275" s="1"/>
  <c r="P29" i="275" s="1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3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32" i="273" l="1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P20" i="273" s="1"/>
  <c r="F12" i="273"/>
  <c r="P45" i="273" l="1"/>
  <c r="G12" i="273" s="1"/>
  <c r="G13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M18" i="269"/>
  <c r="N18" i="269" s="1"/>
  <c r="P18" i="269" s="1"/>
  <c r="F10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0" i="269" s="1"/>
  <c r="G11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N40" i="262" s="1"/>
  <c r="P40" i="262" s="1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M39" i="258"/>
  <c r="N39" i="258" s="1"/>
  <c r="P39" i="258" s="1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M45" i="255"/>
  <c r="N45" i="255" s="1"/>
  <c r="P45" i="255" s="1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N42" i="254"/>
  <c r="P42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M47" i="253"/>
  <c r="N47" i="253" s="1"/>
  <c r="P47" i="253" s="1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M41" i="252"/>
  <c r="N41" i="252" s="1"/>
  <c r="P41" i="252" s="1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N37" i="237"/>
  <c r="P37" i="237" s="1"/>
  <c r="M37" i="237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M40" i="236"/>
  <c r="N40" i="236" s="1"/>
  <c r="P40" i="236" s="1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N40" i="234" s="1"/>
  <c r="P40" i="234" s="1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M18" i="230"/>
  <c r="N18" i="230" s="1"/>
  <c r="P18" i="230" s="1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M32" i="223"/>
  <c r="N32" i="223" s="1"/>
  <c r="P32" i="223" s="1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<sst xmlns="http://schemas.openxmlformats.org/spreadsheetml/2006/main" count="4802" uniqueCount="223">
  <si>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</si>
  <si>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</si>
  <si>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</si>
  <si>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</si>
  <si>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</si>
  <si>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</si>
  <si>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</si>
  <si>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</si>
  <si>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</si>
  <si>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</si>
  <si>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</si>
  <si>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</si>
  <si>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</si>
  <si>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</si>
  <si>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</si>
  <si>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</si>
  <si>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</si>
  <si>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</si>
  <si>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</si>
  <si>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</si>
  <si>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</si>
  <si>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</si>
  <si>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</si>
  <si>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</si>
  <si>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</si>
  <si>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</si>
  <si>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</si>
  <si>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</si>
  <si>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</si>
  <si>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</si>
  <si>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</si>
  <si>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</si>
  <si>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</si>
  <si>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</si>
  <si>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</si>
  <si>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</si>
  <si>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</si>
  <si>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</si>
  <si>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</si>
  <si>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</si>
  <si>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</si>
  <si>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</si>
  <si>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</si>
  <si>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</si>
  <si>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</si>
  <si>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</si>
  <si>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</si>
  <si>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</si>
  <si>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</si>
  <si>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</si>
  <si>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</si>
  <si>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</si>
  <si>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</si>
  <si>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</si>
  <si>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</si>
  <si>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</si>
  <si>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</si>
  <si>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</si>
  <si>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</si>
  <si>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</si>
  <si>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</si>
  <si>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</si>
  <si>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</si>
  <si>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</si>
  <si>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</si>
  <si>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</si>
  <si>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</si>
  <si>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</si>
  <si>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</si>
  <si>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</si>
  <si>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</si>
  <si>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</si>
  <si>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</si>
  <si>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</si>
  <si>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</si>
  <si>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</si>
  <si>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</si>
  <si>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</si>
  <si>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</si>
  <si>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</si>
  <si>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</si>
  <si>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</si>
  <si>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</si>
  <si>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</si>
  <si>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</si>
  <si>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</si>
  <si>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</si>
  <si>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</si>
  <si>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</si>
  <si>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</si>
  <si>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</si>
  <si>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</si>
  <si>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</si>
  <si>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</si>
  <si>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</si>
  <si>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</si>
  <si>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</si>
  <si>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</si>
  <si>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</si>
  <si>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</si>
  <si>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</si>
  <si>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</si>
  <si>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</si>
  <si>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</si>
  <si>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</si>
  <si>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</si>
  <si>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</si>
  <si>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</si>
  <si>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</si>
  <si>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</si>
  <si>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</si>
  <si>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</si>
  <si>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</si>
  <si>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</si>
  <si>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</si>
  <si>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</si>
  <si>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</si>
  <si>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</si>
  <si>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</si>
  <si>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</si>
  <si>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</si>
  <si>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</si>
  <si>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</si>
  <si>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</si>
  <si>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</si>
  <si>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</si>
  <si>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</si>
  <si>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</si>
  <si>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</si>
  <si>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</si>
  <si>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</si>
  <si>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</si>
  <si>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</si>
  <si>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</si>
  <si>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</si>
  <si>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</si>
  <si>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</si>
  <si>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</si>
  <si>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</si>
  <si>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</si>
  <si>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</si>
  <si>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</si>
  <si>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</si>
  <si>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</si>
  <si>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</si>
  <si>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</si>
  <si>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</si>
  <si>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</si>
  <si>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</si>
  <si>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</si>
  <si>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</si>
  <si>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</si>
  <si>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</si>
  <si>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</si>
  <si>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</si>
  <si>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</si>
  <si>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</si>
  <si>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</si>
  <si>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</si>
  <si>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</si>
  <si>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</si>
  <si>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</si>
  <si>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</si>
  <si>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</si>
  <si>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</si>
  <si>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</si>
  <si>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</si>
  <si>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</si>
  <si>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</si>
  <si>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</si>
  <si>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</si>
  <si>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</si>
  <si>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маккофе</t>
  </si>
  <si>
    <t>Масло сливочное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</si>
  <si>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</si>
  <si>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</si>
  <si>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</si>
  <si>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</si>
  <si>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</si>
  <si>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</si>
  <si>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</si>
  <si>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</si>
  <si>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</si>
  <si>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</si>
  <si>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Хлеб пшеничный</t>
  </si>
  <si>
    <t>Хлеб пшеничн</t>
  </si>
  <si>
    <t>200гр</t>
  </si>
  <si>
    <t>Яйцо отварное</t>
  </si>
  <si>
    <t xml:space="preserve">Яйцо </t>
  </si>
  <si>
    <t>1шт</t>
  </si>
  <si>
    <t>Соль йодиров.</t>
  </si>
  <si>
    <t>Тарканова М.В.</t>
  </si>
  <si>
    <t>чай с сахаром</t>
  </si>
  <si>
    <t>Учреждение:</t>
  </si>
  <si>
    <t xml:space="preserve">Чай </t>
  </si>
  <si>
    <t>Директор________</t>
  </si>
  <si>
    <t>ОВЗ 5-11</t>
  </si>
  <si>
    <t>150гр</t>
  </si>
  <si>
    <t>масло сливоч</t>
  </si>
  <si>
    <t>хлеб</t>
  </si>
  <si>
    <t>50гр</t>
  </si>
  <si>
    <t xml:space="preserve">каша пшенная </t>
  </si>
  <si>
    <t>тефтели из гов.</t>
  </si>
  <si>
    <t>макароны отварные</t>
  </si>
  <si>
    <t>05.02.2022год</t>
  </si>
  <si>
    <t>60гр</t>
  </si>
  <si>
    <t xml:space="preserve">хлеб </t>
  </si>
  <si>
    <t>Учреждение: МКОУ СОШ с.п. В-Акбаш</t>
  </si>
  <si>
    <t>35/165гр</t>
  </si>
  <si>
    <t>40гр</t>
  </si>
  <si>
    <t>09.02.2022год</t>
  </si>
  <si>
    <t>кашп гречневая с молоком</t>
  </si>
  <si>
    <t>хлеб с маслом</t>
  </si>
  <si>
    <t>тефтели из говяд. с соусом и макаронами</t>
  </si>
  <si>
    <t>60/10гр</t>
  </si>
  <si>
    <t>масло сливоч.</t>
  </si>
  <si>
    <t xml:space="preserve">томат </t>
  </si>
  <si>
    <t>ОВЗ 5-11кл</t>
  </si>
  <si>
    <t>Рыба тушен.с соусом и отварн.макаронами</t>
  </si>
  <si>
    <t>50/10/10</t>
  </si>
  <si>
    <t>70/30/100</t>
  </si>
  <si>
    <t xml:space="preserve">                                          Учреждение : МКОУ СОШ им.Х.Т.Карашаева  с.п. В-Акбаш</t>
  </si>
  <si>
    <t>24.09.2026год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</si>
</sst>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16" fontId="0" fillId="0" borderId="0" xfId="0" applyNumberFormat="1" applyFont="1"/>
    <xf numFmtId="0" fontId="0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75.75" customHeight="1" thickBot="1" x14ac:dyDescent="0.3">
      <c r="A15" s="33"/>
      <c r="B15" s="34"/>
      <c r="C15" s="121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8" t="s">
        <v>57</v>
      </c>
      <c r="B51" s="1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76.5" customHeight="1" thickBot="1" x14ac:dyDescent="0.3">
      <c r="A15" s="33"/>
      <c r="B15" s="34"/>
      <c r="C15" s="121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103.5" customHeight="1" thickBot="1" x14ac:dyDescent="0.3">
      <c r="A15" s="33"/>
      <c r="B15" s="34"/>
      <c r="C15" s="121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3"/>
      <c r="N15" s="125"/>
      <c r="O15" s="106"/>
      <c r="P15" s="108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11" t="s">
        <v>57</v>
      </c>
      <c r="B47" s="12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75.75" customHeight="1" thickBot="1" x14ac:dyDescent="0.3">
      <c r="A15" s="33"/>
      <c r="B15" s="34"/>
      <c r="C15" s="121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8" t="s">
        <v>57</v>
      </c>
      <c r="B51" s="1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75.75" customHeight="1" thickBot="1" x14ac:dyDescent="0.3">
      <c r="A15" s="33"/>
      <c r="B15" s="34"/>
      <c r="C15" s="121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8" t="s">
        <v>57</v>
      </c>
      <c r="B51" s="1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8" t="s">
        <v>57</v>
      </c>
      <c r="B47" s="119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103.5" customHeight="1" thickBot="1" x14ac:dyDescent="0.3">
      <c r="A15" s="33"/>
      <c r="B15" s="34"/>
      <c r="C15" s="121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11" t="s">
        <v>57</v>
      </c>
      <c r="B47" s="12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70" t="s">
        <v>176</v>
      </c>
      <c r="E15" s="70" t="s">
        <v>177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72" t="s">
        <v>181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2" t="s">
        <v>178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25.266680000000001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833.80043999999998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6" t="s">
        <v>146</v>
      </c>
      <c r="E15" s="86" t="s">
        <v>173</v>
      </c>
      <c r="F15" s="86" t="s">
        <v>172</v>
      </c>
      <c r="G15" s="86"/>
      <c r="H15" s="85"/>
      <c r="I15" s="85"/>
      <c r="J15" s="85"/>
      <c r="K15" s="85"/>
      <c r="L15" s="85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1.2E-2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0.39600000000000002</v>
      </c>
      <c r="O23" s="5">
        <v>438.89</v>
      </c>
      <c r="P23" s="16">
        <f>N23*O23</f>
        <v>173.80044000000001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33</v>
      </c>
      <c r="O38" s="5">
        <v>10</v>
      </c>
      <c r="P38" s="16">
        <f t="shared" si="2"/>
        <v>330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833.80043999999998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8" t="s">
        <v>57</v>
      </c>
      <c r="B49" s="1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174</v>
      </c>
      <c r="J15" s="89"/>
      <c r="K15" s="89"/>
      <c r="L15" s="89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175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8" t="s">
        <v>57</v>
      </c>
      <c r="B48" s="1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75.75" customHeight="1" thickBot="1" x14ac:dyDescent="0.3">
      <c r="A15" s="33"/>
      <c r="B15" s="34"/>
      <c r="C15" s="121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8" t="s">
        <v>57</v>
      </c>
      <c r="B51" s="1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0"/>
  <sheetViews>
    <sheetView tabSelected="1" zoomScale="82" zoomScaleNormal="82" workbookViewId="0">
      <selection activeCell="K11" sqref="K1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</v>
      </c>
      <c r="C4" s="2"/>
      <c r="D4" s="2" t="s">
        <v>191</v>
      </c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20</v>
      </c>
    </row>
    <row r="7" spans="1:18" x14ac:dyDescent="0.25">
      <c r="F7" s="102" t="s">
        <v>222</v>
      </c>
      <c r="G7" s="103"/>
    </row>
    <row r="8" spans="1:18" x14ac:dyDescent="0.25">
      <c r="D8" t="s">
        <v>221</v>
      </c>
    </row>
    <row r="9" spans="1:18" x14ac:dyDescent="0.25">
      <c r="B9" s="23" t="s">
        <v>217</v>
      </c>
      <c r="D9" s="23"/>
      <c r="E9" s="23"/>
    </row>
    <row r="10" spans="1:18" ht="46.5" customHeight="1" x14ac:dyDescent="0.25">
      <c r="B10" s="114" t="s">
        <v>5</v>
      </c>
      <c r="C10" s="115"/>
      <c r="D10" s="116" t="s">
        <v>42</v>
      </c>
      <c r="E10" s="116" t="s">
        <v>8</v>
      </c>
      <c r="F10" s="116" t="s">
        <v>9</v>
      </c>
      <c r="G10" s="116" t="s">
        <v>10</v>
      </c>
      <c r="H10" s="116" t="s">
        <v>41</v>
      </c>
      <c r="I10" s="2" t="s">
        <v>25</v>
      </c>
      <c r="J10" s="2"/>
      <c r="K10" s="2"/>
      <c r="L10" s="2" t="s">
        <v>182</v>
      </c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17"/>
      <c r="E11" s="117"/>
      <c r="F11" s="117"/>
      <c r="G11" s="117"/>
      <c r="H11" s="117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4">
        <v>55</v>
      </c>
      <c r="E12" s="4">
        <v>6</v>
      </c>
      <c r="F12" s="4">
        <f>E12*D12</f>
        <v>330</v>
      </c>
      <c r="G12" s="5">
        <f>P45/H12</f>
        <v>55.337000000000025</v>
      </c>
      <c r="H12" s="6">
        <v>6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332.02200000000016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20" t="s">
        <v>17</v>
      </c>
      <c r="D15" s="111" t="s">
        <v>14</v>
      </c>
      <c r="E15" s="112"/>
      <c r="F15" s="112"/>
      <c r="G15" s="112"/>
      <c r="H15" s="112"/>
      <c r="I15" s="112"/>
      <c r="J15" s="112"/>
      <c r="K15" s="112"/>
      <c r="L15" s="112"/>
      <c r="M15" s="122" t="s">
        <v>18</v>
      </c>
      <c r="N15" s="124" t="s">
        <v>19</v>
      </c>
      <c r="O15" s="104" t="s">
        <v>20</v>
      </c>
      <c r="P15" s="107" t="s">
        <v>21</v>
      </c>
      <c r="Q15" s="1"/>
      <c r="R15" s="1"/>
    </row>
    <row r="16" spans="1:18" ht="15.75" x14ac:dyDescent="0.25">
      <c r="A16" s="31"/>
      <c r="B16" s="32" t="s">
        <v>13</v>
      </c>
      <c r="C16" s="121"/>
      <c r="D16" s="109" t="s">
        <v>15</v>
      </c>
      <c r="E16" s="109"/>
      <c r="F16" s="110"/>
      <c r="G16" s="111" t="s">
        <v>16</v>
      </c>
      <c r="H16" s="112"/>
      <c r="I16" s="112"/>
      <c r="J16" s="112"/>
      <c r="K16" s="112"/>
      <c r="L16" s="113"/>
      <c r="M16" s="123"/>
      <c r="N16" s="125"/>
      <c r="O16" s="105"/>
      <c r="P16" s="108"/>
      <c r="Q16" s="1"/>
      <c r="R16" s="1"/>
    </row>
    <row r="17" spans="1:20" ht="87.75" customHeight="1" thickBot="1" x14ac:dyDescent="0.3">
      <c r="A17" s="33"/>
      <c r="B17" s="34"/>
      <c r="C17" s="121"/>
      <c r="D17" s="95" t="s">
        <v>132</v>
      </c>
      <c r="E17" s="95" t="s">
        <v>95</v>
      </c>
      <c r="F17" s="95" t="s">
        <v>218</v>
      </c>
      <c r="G17" s="95" t="s">
        <v>135</v>
      </c>
      <c r="H17" s="94" t="s">
        <v>95</v>
      </c>
      <c r="I17" s="94"/>
      <c r="J17" s="94"/>
      <c r="K17" s="94"/>
      <c r="L17" s="94"/>
      <c r="M17" s="123"/>
      <c r="N17" s="125"/>
      <c r="O17" s="106"/>
      <c r="P17" s="108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6</v>
      </c>
      <c r="E18" s="7">
        <v>6</v>
      </c>
      <c r="F18" s="7">
        <v>6</v>
      </c>
      <c r="G18" s="7">
        <v>6</v>
      </c>
      <c r="H18" s="7">
        <v>6</v>
      </c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219</v>
      </c>
      <c r="E19" s="10" t="s">
        <v>186</v>
      </c>
      <c r="F19" s="10" t="s">
        <v>220</v>
      </c>
      <c r="G19" s="10" t="s">
        <v>205</v>
      </c>
      <c r="H19" s="10" t="s">
        <v>186</v>
      </c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78</v>
      </c>
      <c r="C20" s="14" t="s">
        <v>24</v>
      </c>
      <c r="D20" s="15">
        <v>0.01</v>
      </c>
      <c r="E20" s="15"/>
      <c r="F20" s="14"/>
      <c r="G20" s="15"/>
      <c r="H20" s="15"/>
      <c r="I20" s="15"/>
      <c r="J20" s="15"/>
      <c r="K20" s="15"/>
      <c r="L20" s="15"/>
      <c r="M20" s="15">
        <f t="shared" ref="M20:M32" si="0">SUM(D20:L20)</f>
        <v>0.01</v>
      </c>
      <c r="N20" s="15">
        <v>0.06</v>
      </c>
      <c r="O20" s="16">
        <v>680</v>
      </c>
      <c r="P20" s="16">
        <f>N20*O20</f>
        <v>40.799999999999997</v>
      </c>
      <c r="Q20" s="1"/>
      <c r="R20" s="1"/>
    </row>
    <row r="21" spans="1:20" ht="15.75" x14ac:dyDescent="0.25">
      <c r="A21" s="26">
        <v>2</v>
      </c>
      <c r="B21" s="4" t="s">
        <v>206</v>
      </c>
      <c r="C21" s="14" t="s">
        <v>24</v>
      </c>
      <c r="D21" s="14">
        <v>0.05</v>
      </c>
      <c r="E21" s="14"/>
      <c r="F21" s="14"/>
      <c r="G21" s="14">
        <v>0.05</v>
      </c>
      <c r="H21" s="14"/>
      <c r="I21" s="14"/>
      <c r="J21" s="14"/>
      <c r="K21" s="14"/>
      <c r="L21" s="14"/>
      <c r="M21" s="15">
        <f t="shared" si="0"/>
        <v>0.1</v>
      </c>
      <c r="N21" s="15">
        <f>M21*H12</f>
        <v>0.60000000000000009</v>
      </c>
      <c r="O21" s="5">
        <v>60</v>
      </c>
      <c r="P21" s="16">
        <f>N21*O21</f>
        <v>36.000000000000007</v>
      </c>
      <c r="Q21" s="1"/>
      <c r="R21" s="1"/>
    </row>
    <row r="22" spans="1:20" ht="15.75" x14ac:dyDescent="0.25">
      <c r="A22" s="26">
        <v>3</v>
      </c>
      <c r="B22" s="4" t="s">
        <v>26</v>
      </c>
      <c r="C22" s="14" t="s">
        <v>24</v>
      </c>
      <c r="D22" s="14"/>
      <c r="E22" s="14">
        <v>1E-3</v>
      </c>
      <c r="F22" s="14"/>
      <c r="G22" s="14"/>
      <c r="H22" s="14">
        <v>1E-3</v>
      </c>
      <c r="I22" s="14"/>
      <c r="J22" s="14"/>
      <c r="K22" s="14"/>
      <c r="L22" s="14"/>
      <c r="M22" s="15">
        <f t="shared" si="0"/>
        <v>2E-3</v>
      </c>
      <c r="N22" s="15">
        <f>M22*H12</f>
        <v>1.2E-2</v>
      </c>
      <c r="O22" s="5">
        <v>600</v>
      </c>
      <c r="P22" s="16">
        <f>N22*O22</f>
        <v>7.2</v>
      </c>
      <c r="Q22" s="1"/>
      <c r="R22" s="1"/>
    </row>
    <row r="23" spans="1:20" ht="15.75" x14ac:dyDescent="0.25">
      <c r="A23" s="26">
        <v>4</v>
      </c>
      <c r="B23" s="4" t="s">
        <v>27</v>
      </c>
      <c r="C23" s="14" t="s">
        <v>24</v>
      </c>
      <c r="D23" s="14"/>
      <c r="E23" s="14">
        <v>0.01</v>
      </c>
      <c r="F23" s="14"/>
      <c r="G23" s="14"/>
      <c r="H23" s="14">
        <v>0.01</v>
      </c>
      <c r="I23" s="14"/>
      <c r="J23" s="14"/>
      <c r="K23" s="14"/>
      <c r="L23" s="14"/>
      <c r="M23" s="15">
        <f t="shared" si="0"/>
        <v>0.02</v>
      </c>
      <c r="N23" s="15">
        <f>M23*H12</f>
        <v>0.12</v>
      </c>
      <c r="O23" s="5">
        <v>70</v>
      </c>
      <c r="P23" s="16">
        <f t="shared" ref="P23:P29" si="1">N23*O23</f>
        <v>8.4</v>
      </c>
      <c r="Q23" s="1"/>
      <c r="R23" s="1"/>
    </row>
    <row r="24" spans="1:20" ht="15.75" x14ac:dyDescent="0.25">
      <c r="A24" s="26">
        <v>5</v>
      </c>
      <c r="B24" s="4" t="s">
        <v>30</v>
      </c>
      <c r="C24" s="14" t="s">
        <v>24</v>
      </c>
      <c r="D24" s="14"/>
      <c r="E24" s="14"/>
      <c r="F24" s="14">
        <v>3.0000000000000001E-3</v>
      </c>
      <c r="G24" s="14"/>
      <c r="H24" s="14"/>
      <c r="I24" s="14"/>
      <c r="J24" s="14"/>
      <c r="K24" s="14"/>
      <c r="L24" s="14"/>
      <c r="M24" s="15">
        <f t="shared" si="0"/>
        <v>3.0000000000000001E-3</v>
      </c>
      <c r="N24" s="15">
        <f>M24*H12</f>
        <v>1.8000000000000002E-2</v>
      </c>
      <c r="O24" s="5">
        <v>19</v>
      </c>
      <c r="P24" s="16">
        <f t="shared" si="1"/>
        <v>0.34200000000000003</v>
      </c>
      <c r="Q24" s="1"/>
      <c r="R24" s="1"/>
    </row>
    <row r="25" spans="1:20" ht="15.75" x14ac:dyDescent="0.25">
      <c r="A25" s="26">
        <v>6</v>
      </c>
      <c r="B25" s="4" t="s">
        <v>45</v>
      </c>
      <c r="C25" s="14" t="s">
        <v>24</v>
      </c>
      <c r="D25" s="14">
        <v>0.01</v>
      </c>
      <c r="E25" s="14"/>
      <c r="F25" s="14">
        <v>3.0000000000000001E-3</v>
      </c>
      <c r="G25" s="14"/>
      <c r="H25" s="14"/>
      <c r="I25" s="14"/>
      <c r="J25" s="14"/>
      <c r="K25" s="14"/>
      <c r="L25" s="14"/>
      <c r="M25" s="15">
        <f t="shared" si="0"/>
        <v>1.3000000000000001E-2</v>
      </c>
      <c r="N25" s="15">
        <f>M25*H12</f>
        <v>7.8000000000000014E-2</v>
      </c>
      <c r="O25" s="5">
        <v>725</v>
      </c>
      <c r="P25" s="16">
        <f>N25*O25</f>
        <v>56.550000000000011</v>
      </c>
      <c r="Q25" s="1"/>
      <c r="R25" s="1"/>
    </row>
    <row r="26" spans="1:20" ht="15.75" x14ac:dyDescent="0.25">
      <c r="A26" s="26">
        <v>7</v>
      </c>
      <c r="B26" s="4" t="s">
        <v>39</v>
      </c>
      <c r="C26" s="14" t="s">
        <v>24</v>
      </c>
      <c r="D26" s="14"/>
      <c r="E26" s="14"/>
      <c r="F26" s="14">
        <v>3.0000000000000001E-3</v>
      </c>
      <c r="G26" s="14"/>
      <c r="H26" s="14"/>
      <c r="I26" s="14"/>
      <c r="J26" s="14"/>
      <c r="K26" s="14"/>
      <c r="L26" s="14"/>
      <c r="M26" s="15">
        <f t="shared" si="0"/>
        <v>3.0000000000000001E-3</v>
      </c>
      <c r="N26" s="15">
        <f>M26*H12</f>
        <v>1.8000000000000002E-2</v>
      </c>
      <c r="O26" s="5">
        <v>40</v>
      </c>
      <c r="P26" s="16">
        <f t="shared" si="1"/>
        <v>0.72000000000000008</v>
      </c>
      <c r="Q26" s="1"/>
      <c r="R26" s="1"/>
    </row>
    <row r="27" spans="1:20" ht="15.75" x14ac:dyDescent="0.25">
      <c r="A27" s="26">
        <v>8</v>
      </c>
      <c r="B27" s="4" t="s">
        <v>50</v>
      </c>
      <c r="C27" s="14" t="s">
        <v>24</v>
      </c>
      <c r="D27" s="14"/>
      <c r="E27" s="14"/>
      <c r="F27" s="14">
        <v>0.09</v>
      </c>
      <c r="G27" s="14"/>
      <c r="H27" s="14"/>
      <c r="I27" s="14"/>
      <c r="J27" s="14"/>
      <c r="K27" s="14"/>
      <c r="L27" s="14"/>
      <c r="M27" s="15">
        <f t="shared" si="0"/>
        <v>0.09</v>
      </c>
      <c r="N27" s="15">
        <f>M27*H12</f>
        <v>0.54</v>
      </c>
      <c r="O27" s="5">
        <v>290</v>
      </c>
      <c r="P27" s="16">
        <f t="shared" si="1"/>
        <v>156.60000000000002</v>
      </c>
      <c r="Q27" s="1"/>
      <c r="R27" s="1"/>
    </row>
    <row r="28" spans="1:20" ht="15.75" x14ac:dyDescent="0.25">
      <c r="A28" s="26">
        <v>9</v>
      </c>
      <c r="B28" s="4" t="s">
        <v>37</v>
      </c>
      <c r="C28" s="14" t="s">
        <v>24</v>
      </c>
      <c r="D28" s="14"/>
      <c r="E28" s="14">
        <v>0.04</v>
      </c>
      <c r="F28" s="17"/>
      <c r="G28" s="14"/>
      <c r="H28" s="14"/>
      <c r="I28" s="14"/>
      <c r="J28" s="14"/>
      <c r="K28" s="14"/>
      <c r="L28" s="14"/>
      <c r="M28" s="15">
        <f t="shared" si="0"/>
        <v>0.04</v>
      </c>
      <c r="N28" s="15">
        <f>M28*H12</f>
        <v>0.24</v>
      </c>
      <c r="O28" s="5">
        <v>46</v>
      </c>
      <c r="P28" s="16">
        <f t="shared" si="1"/>
        <v>11.04</v>
      </c>
      <c r="Q28" s="1"/>
      <c r="R28" s="1"/>
      <c r="T28" s="22"/>
    </row>
    <row r="29" spans="1:20" ht="15.75" x14ac:dyDescent="0.25">
      <c r="A29" s="26">
        <v>10</v>
      </c>
      <c r="B29" s="4" t="s">
        <v>216</v>
      </c>
      <c r="C29" s="14" t="s">
        <v>24</v>
      </c>
      <c r="D29" s="14"/>
      <c r="E29" s="14"/>
      <c r="F29" s="14">
        <v>3.0000000000000001E-3</v>
      </c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M29*H12</f>
        <v>1.8000000000000002E-2</v>
      </c>
      <c r="O29" s="5">
        <v>450</v>
      </c>
      <c r="P29" s="16">
        <f t="shared" si="1"/>
        <v>8.1000000000000014</v>
      </c>
      <c r="Q29" s="1"/>
      <c r="R29" s="1"/>
    </row>
    <row r="30" spans="1:20" ht="15.75" x14ac:dyDescent="0.25">
      <c r="A30" s="26">
        <v>12</v>
      </c>
      <c r="B30" s="4" t="s">
        <v>48</v>
      </c>
      <c r="C30" s="14" t="s">
        <v>24</v>
      </c>
      <c r="D30" s="14"/>
      <c r="E30" s="14"/>
      <c r="F30" s="14">
        <v>3.0000000000000001E-3</v>
      </c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M30*H12</f>
        <v>1.8000000000000002E-2</v>
      </c>
      <c r="O30" s="5">
        <v>35</v>
      </c>
      <c r="P30" s="16">
        <f>O30*N30</f>
        <v>0.63000000000000012</v>
      </c>
      <c r="Q30" s="1"/>
      <c r="R30" s="1"/>
    </row>
    <row r="31" spans="1:20" ht="15.75" x14ac:dyDescent="0.25">
      <c r="A31" s="26">
        <v>13</v>
      </c>
      <c r="B31" s="4" t="s">
        <v>49</v>
      </c>
      <c r="C31" s="14" t="s">
        <v>24</v>
      </c>
      <c r="D31" s="14"/>
      <c r="E31" s="14"/>
      <c r="F31" s="14">
        <v>5.0000000000000001E-3</v>
      </c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M31*H12</f>
        <v>0.03</v>
      </c>
      <c r="O31" s="5">
        <v>170</v>
      </c>
      <c r="P31" s="16">
        <f t="shared" ref="P31:P32" si="2">N31*O31</f>
        <v>5.0999999999999996</v>
      </c>
      <c r="Q31" s="1"/>
      <c r="R31" s="1"/>
    </row>
    <row r="32" spans="1:20" ht="15.75" x14ac:dyDescent="0.25">
      <c r="A32" s="26">
        <v>14</v>
      </c>
      <c r="B32" s="4" t="s">
        <v>31</v>
      </c>
      <c r="C32" s="14" t="s">
        <v>24</v>
      </c>
      <c r="D32" s="14"/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M32*H12</f>
        <v>1.8000000000000002E-2</v>
      </c>
      <c r="O32" s="5">
        <v>30</v>
      </c>
      <c r="P32" s="16">
        <f t="shared" si="2"/>
        <v>0.54</v>
      </c>
      <c r="Q32" s="1"/>
      <c r="R32" s="1"/>
    </row>
    <row r="33" spans="1:18" ht="15.75" x14ac:dyDescent="0.25">
      <c r="A33" s="26">
        <v>15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16</v>
      </c>
      <c r="C34" s="14"/>
      <c r="D34" s="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17</v>
      </c>
      <c r="B35" s="4"/>
      <c r="C35" s="14"/>
      <c r="D35" s="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18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19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20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21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5"/>
      <c r="N39" s="15"/>
      <c r="O39" s="5"/>
      <c r="P39" s="16"/>
      <c r="Q39" s="1"/>
      <c r="R39" s="1"/>
    </row>
    <row r="40" spans="1:18" ht="15.75" x14ac:dyDescent="0.25">
      <c r="A40" s="26">
        <v>22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23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24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38"/>
      <c r="N42" s="38"/>
      <c r="O42" s="14"/>
      <c r="P42" s="39"/>
      <c r="Q42" s="1"/>
      <c r="R42" s="1"/>
    </row>
    <row r="43" spans="1:18" ht="15.75" x14ac:dyDescent="0.25">
      <c r="A43" s="26">
        <v>25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  <c r="Q43" s="1"/>
      <c r="R43" s="1"/>
    </row>
    <row r="44" spans="1:18" ht="15.75" x14ac:dyDescent="0.25">
      <c r="A44" s="26">
        <v>26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.75" x14ac:dyDescent="0.25">
      <c r="A45" s="118" t="s">
        <v>57</v>
      </c>
      <c r="B45" s="119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15"/>
      <c r="O45" s="5"/>
      <c r="P45" s="16">
        <f>SUM(P20:P44)</f>
        <v>332.02200000000016</v>
      </c>
    </row>
    <row r="46" spans="1:18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8" ht="15.75" x14ac:dyDescent="0.25">
      <c r="B47" s="2" t="s">
        <v>60</v>
      </c>
      <c r="C47" s="2" t="s">
        <v>102</v>
      </c>
      <c r="D47" s="2"/>
      <c r="E47" s="2"/>
      <c r="F47" s="2"/>
      <c r="G47" s="2"/>
      <c r="H47" s="2"/>
      <c r="I47" s="2"/>
      <c r="J47" s="2" t="s">
        <v>33</v>
      </c>
      <c r="K47" s="2" t="s">
        <v>103</v>
      </c>
      <c r="L47" s="2"/>
      <c r="M47" s="2"/>
      <c r="N47" s="2"/>
      <c r="O47" s="2" t="s">
        <v>182</v>
      </c>
      <c r="P47" s="2"/>
    </row>
    <row r="50" spans="2:3" x14ac:dyDescent="0.25">
      <c r="B50" t="s">
        <v>90</v>
      </c>
      <c r="C50" t="s">
        <v>102</v>
      </c>
    </row>
  </sheetData>
  <mergeCells count="15">
    <mergeCell ref="A45:B45"/>
    <mergeCell ref="C15:C17"/>
    <mergeCell ref="D15:L15"/>
    <mergeCell ref="M15:M17"/>
    <mergeCell ref="N15:N17"/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</mergeCells>
  <pageMargins left="0.19685039370078741" right="0.39370078740157483" top="0" bottom="0" header="0" footer="0"/>
  <pageSetup paperSize="9" scale="74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75.75" customHeight="1" thickBot="1" x14ac:dyDescent="0.3">
      <c r="A15" s="33"/>
      <c r="B15" s="34"/>
      <c r="C15" s="121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180</v>
      </c>
      <c r="I15" s="97" t="s">
        <v>82</v>
      </c>
      <c r="J15" s="96"/>
      <c r="K15" s="96"/>
      <c r="L15" s="96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8" t="s">
        <v>57</v>
      </c>
      <c r="B51" s="1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L37" sqref="L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8</v>
      </c>
    </row>
    <row r="5" spans="1:18" x14ac:dyDescent="0.25">
      <c r="F5" s="20" t="s">
        <v>210</v>
      </c>
    </row>
    <row r="6" spans="1:18" x14ac:dyDescent="0.25">
      <c r="D6" t="s">
        <v>4</v>
      </c>
      <c r="F6" t="s">
        <v>207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f>P43/H10</f>
        <v>47.984300000000005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47.984300000000005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99" t="s">
        <v>211</v>
      </c>
      <c r="E15" s="99" t="s">
        <v>163</v>
      </c>
      <c r="F15" s="99" t="s">
        <v>212</v>
      </c>
      <c r="G15" s="99" t="s">
        <v>213</v>
      </c>
      <c r="H15" s="98" t="s">
        <v>199</v>
      </c>
      <c r="I15" s="98" t="s">
        <v>192</v>
      </c>
      <c r="J15" s="98"/>
      <c r="K15" s="98"/>
      <c r="L15" s="98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214</v>
      </c>
      <c r="G17" s="10" t="s">
        <v>208</v>
      </c>
      <c r="H17" s="10" t="s">
        <v>209</v>
      </c>
      <c r="I17" s="10" t="s">
        <v>186</v>
      </c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>
        <v>0.06</v>
      </c>
      <c r="H18" s="15"/>
      <c r="I18" s="15"/>
      <c r="J18" s="15"/>
      <c r="K18" s="15"/>
      <c r="L18" s="15"/>
      <c r="M18" s="15">
        <f t="shared" ref="M18:M30" si="0">SUM(D18:L18)</f>
        <v>0.06</v>
      </c>
      <c r="N18" s="15">
        <f>M18*H10</f>
        <v>0.06</v>
      </c>
      <c r="O18" s="16">
        <v>400</v>
      </c>
      <c r="P18" s="16">
        <f>N18*O18</f>
        <v>24</v>
      </c>
      <c r="Q18" s="1"/>
      <c r="R18" s="1"/>
    </row>
    <row r="19" spans="1:20" ht="15.75" x14ac:dyDescent="0.25">
      <c r="A19" s="26">
        <v>2</v>
      </c>
      <c r="B19" s="4" t="s">
        <v>206</v>
      </c>
      <c r="C19" s="14" t="s">
        <v>24</v>
      </c>
      <c r="D19" s="14"/>
      <c r="E19" s="14"/>
      <c r="F19" s="14">
        <v>0.06</v>
      </c>
      <c r="G19" s="14"/>
      <c r="H19" s="14">
        <v>0.04</v>
      </c>
      <c r="I19" s="14"/>
      <c r="J19" s="14"/>
      <c r="K19" s="14"/>
      <c r="L19" s="14"/>
      <c r="M19" s="15">
        <f t="shared" si="0"/>
        <v>0.1</v>
      </c>
      <c r="N19" s="15">
        <f>M19*H10</f>
        <v>0.1</v>
      </c>
      <c r="O19" s="5">
        <v>35</v>
      </c>
      <c r="P19" s="16">
        <f>N19*O19</f>
        <v>3.5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>
        <v>1E-3</v>
      </c>
      <c r="J20" s="14"/>
      <c r="K20" s="14"/>
      <c r="L20" s="14"/>
      <c r="M20" s="15">
        <f t="shared" si="0"/>
        <v>2E-3</v>
      </c>
      <c r="N20" s="15">
        <f>M20*H10</f>
        <v>2E-3</v>
      </c>
      <c r="O20" s="5">
        <v>500</v>
      </c>
      <c r="P20" s="16">
        <f>N20*O20</f>
        <v>1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>
        <v>0.01</v>
      </c>
      <c r="J21" s="14"/>
      <c r="K21" s="14"/>
      <c r="L21" s="14"/>
      <c r="M21" s="15">
        <f t="shared" si="0"/>
        <v>0.02</v>
      </c>
      <c r="N21" s="15">
        <f>M21*H10</f>
        <v>0.02</v>
      </c>
      <c r="O21" s="5">
        <v>59</v>
      </c>
      <c r="P21" s="16">
        <f t="shared" ref="P21:P27" si="1">N21*O21</f>
        <v>1.18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5.0000000000000001E-3</v>
      </c>
      <c r="O22" s="5">
        <v>14</v>
      </c>
      <c r="P22" s="16">
        <f t="shared" si="1"/>
        <v>7.0000000000000007E-2</v>
      </c>
      <c r="Q22" s="1"/>
      <c r="R22" s="1"/>
    </row>
    <row r="23" spans="1:20" ht="15.75" x14ac:dyDescent="0.25">
      <c r="A23" s="26">
        <v>6</v>
      </c>
      <c r="B23" s="4" t="s">
        <v>215</v>
      </c>
      <c r="C23" s="14" t="s">
        <v>24</v>
      </c>
      <c r="D23" s="14">
        <v>5.0000000000000001E-3</v>
      </c>
      <c r="E23" s="14"/>
      <c r="F23" s="14">
        <v>0.01</v>
      </c>
      <c r="G23" s="14">
        <v>2E-3</v>
      </c>
      <c r="H23" s="14"/>
      <c r="I23" s="14"/>
      <c r="J23" s="14"/>
      <c r="K23" s="14"/>
      <c r="L23" s="14"/>
      <c r="M23" s="15">
        <f t="shared" si="0"/>
        <v>1.7000000000000001E-2</v>
      </c>
      <c r="N23" s="15">
        <f>M23*H10</f>
        <v>1.7000000000000001E-2</v>
      </c>
      <c r="O23" s="5">
        <v>450</v>
      </c>
      <c r="P23" s="16">
        <f>N23*O23</f>
        <v>7.65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0.05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0.05</v>
      </c>
      <c r="O24" s="5">
        <v>55</v>
      </c>
      <c r="P24" s="16">
        <f t="shared" si="1"/>
        <v>2.75</v>
      </c>
      <c r="Q24" s="1"/>
      <c r="R24" s="1"/>
    </row>
    <row r="25" spans="1:20" ht="15.75" x14ac:dyDescent="0.25">
      <c r="A25" s="26">
        <v>8</v>
      </c>
      <c r="B25" s="4" t="s">
        <v>35</v>
      </c>
      <c r="C25" s="14" t="s">
        <v>24</v>
      </c>
      <c r="D25" s="14">
        <v>0.05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0.05</v>
      </c>
      <c r="O25" s="5">
        <v>100</v>
      </c>
      <c r="P25" s="16">
        <f t="shared" si="1"/>
        <v>5</v>
      </c>
      <c r="Q25" s="1"/>
      <c r="R25" s="1"/>
    </row>
    <row r="26" spans="1:20" ht="15.75" x14ac:dyDescent="0.25">
      <c r="A26" s="26">
        <v>9</v>
      </c>
      <c r="B26" s="4" t="s">
        <v>40</v>
      </c>
      <c r="C26" s="14" t="s">
        <v>24</v>
      </c>
      <c r="D26" s="14"/>
      <c r="E26" s="14"/>
      <c r="F26" s="17"/>
      <c r="G26" s="14">
        <v>2E-3</v>
      </c>
      <c r="H26" s="14"/>
      <c r="I26" s="14"/>
      <c r="J26" s="14"/>
      <c r="K26" s="14"/>
      <c r="L26" s="14"/>
      <c r="M26" s="15">
        <f t="shared" si="0"/>
        <v>2E-3</v>
      </c>
      <c r="N26" s="15">
        <f>M26*H10</f>
        <v>2E-3</v>
      </c>
      <c r="O26" s="5">
        <v>207.15</v>
      </c>
      <c r="P26" s="16">
        <f t="shared" si="1"/>
        <v>0.4143</v>
      </c>
      <c r="Q26" s="1"/>
      <c r="R26" s="1"/>
      <c r="T26" s="22"/>
    </row>
    <row r="27" spans="1:20" ht="15.75" x14ac:dyDescent="0.25">
      <c r="A27" s="26">
        <v>10</v>
      </c>
      <c r="B27" s="4" t="s">
        <v>31</v>
      </c>
      <c r="C27" s="14" t="s">
        <v>24</v>
      </c>
      <c r="D27" s="14"/>
      <c r="E27" s="14"/>
      <c r="F27" s="14"/>
      <c r="G27" s="14">
        <v>5.0000000000000001E-3</v>
      </c>
      <c r="H27" s="14"/>
      <c r="I27" s="14"/>
      <c r="J27" s="14"/>
      <c r="K27" s="14"/>
      <c r="L27" s="14"/>
      <c r="M27" s="15">
        <f t="shared" si="0"/>
        <v>5.0000000000000001E-3</v>
      </c>
      <c r="N27" s="15">
        <f>M27*H10</f>
        <v>5.0000000000000001E-3</v>
      </c>
      <c r="O27" s="5">
        <v>20</v>
      </c>
      <c r="P27" s="16">
        <f t="shared" si="1"/>
        <v>0.1</v>
      </c>
      <c r="Q27" s="1"/>
      <c r="R27" s="1"/>
    </row>
    <row r="28" spans="1:20" ht="15.75" x14ac:dyDescent="0.25">
      <c r="A28" s="26">
        <v>12</v>
      </c>
      <c r="B28" s="4" t="s">
        <v>37</v>
      </c>
      <c r="C28" s="14" t="s">
        <v>24</v>
      </c>
      <c r="D28" s="14"/>
      <c r="E28" s="14"/>
      <c r="F28" s="14"/>
      <c r="G28" s="14">
        <v>0.04</v>
      </c>
      <c r="H28" s="14"/>
      <c r="I28" s="14"/>
      <c r="J28" s="14"/>
      <c r="K28" s="14"/>
      <c r="L28" s="14"/>
      <c r="M28" s="15">
        <f t="shared" si="0"/>
        <v>0.04</v>
      </c>
      <c r="N28" s="15">
        <f>M28*H10</f>
        <v>0.04</v>
      </c>
      <c r="O28" s="5">
        <v>38</v>
      </c>
      <c r="P28" s="16">
        <f>O28*N28</f>
        <v>1.52</v>
      </c>
      <c r="Q28" s="1"/>
      <c r="R28" s="1"/>
    </row>
    <row r="29" spans="1:20" ht="15.75" x14ac:dyDescent="0.25">
      <c r="A29" s="26">
        <v>13</v>
      </c>
      <c r="B29" s="4" t="s">
        <v>49</v>
      </c>
      <c r="C29" s="14" t="s">
        <v>24</v>
      </c>
      <c r="D29" s="14"/>
      <c r="E29" s="14"/>
      <c r="F29" s="14"/>
      <c r="G29" s="14">
        <v>5.0000000000000001E-3</v>
      </c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5.0000000000000001E-3</v>
      </c>
      <c r="O29" s="5">
        <v>120</v>
      </c>
      <c r="P29" s="16">
        <f t="shared" ref="P29" si="2">N29*O29</f>
        <v>0.6</v>
      </c>
      <c r="Q29" s="1"/>
      <c r="R29" s="1"/>
    </row>
    <row r="30" spans="1:20" ht="15.75" x14ac:dyDescent="0.25">
      <c r="A30" s="26">
        <v>14</v>
      </c>
      <c r="B30" s="4" t="s">
        <v>34</v>
      </c>
      <c r="C30" s="14" t="s">
        <v>24</v>
      </c>
      <c r="D30" s="14"/>
      <c r="E30" s="14"/>
      <c r="F30" s="14"/>
      <c r="G30" s="14">
        <v>4.0000000000000001E-3</v>
      </c>
      <c r="H30" s="14"/>
      <c r="I30" s="14"/>
      <c r="J30" s="14"/>
      <c r="K30" s="14"/>
      <c r="L30" s="14"/>
      <c r="M30" s="15">
        <f t="shared" si="0"/>
        <v>4.0000000000000001E-3</v>
      </c>
      <c r="N30" s="15">
        <v>4.0000000000000001E-3</v>
      </c>
      <c r="O30" s="5">
        <v>52</v>
      </c>
      <c r="P30" s="16">
        <v>0.2</v>
      </c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17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18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19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20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21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22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23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24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38"/>
      <c r="N40" s="38"/>
      <c r="O40" s="14"/>
      <c r="P40" s="39"/>
      <c r="Q40" s="1"/>
      <c r="R40" s="1"/>
    </row>
    <row r="41" spans="1:18" ht="15.75" x14ac:dyDescent="0.25">
      <c r="A41" s="26">
        <v>25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26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8" ht="15.75" x14ac:dyDescent="0.25">
      <c r="A43" s="118" t="s">
        <v>57</v>
      </c>
      <c r="B43" s="119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  <c r="N43" s="15"/>
      <c r="O43" s="5"/>
      <c r="P43" s="16">
        <f>SUM(P18:P42)</f>
        <v>47.984300000000005</v>
      </c>
    </row>
    <row r="44" spans="1:18" ht="15.75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8" ht="15.75" x14ac:dyDescent="0.25">
      <c r="B45" s="2" t="s">
        <v>60</v>
      </c>
      <c r="C45" s="2" t="s">
        <v>102</v>
      </c>
      <c r="D45" s="2"/>
      <c r="E45" s="2"/>
      <c r="F45" s="2"/>
      <c r="G45" s="2"/>
      <c r="H45" s="2"/>
      <c r="I45" s="2"/>
      <c r="J45" s="2" t="s">
        <v>33</v>
      </c>
      <c r="K45" s="2" t="s">
        <v>103</v>
      </c>
      <c r="L45" s="2"/>
      <c r="M45" s="2"/>
      <c r="N45" s="2"/>
      <c r="O45" s="2" t="s">
        <v>182</v>
      </c>
      <c r="P45" s="2"/>
    </row>
    <row r="48" spans="1:18" x14ac:dyDescent="0.25">
      <c r="B48" t="s">
        <v>90</v>
      </c>
      <c r="C48" t="s">
        <v>102</v>
      </c>
    </row>
  </sheetData>
  <mergeCells count="15">
    <mergeCell ref="A43:B43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bestFit="1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195</v>
      </c>
      <c r="C2" s="2"/>
      <c r="D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5</v>
      </c>
    </row>
    <row r="5" spans="1:18" x14ac:dyDescent="0.25">
      <c r="F5" s="20" t="s">
        <v>204</v>
      </c>
    </row>
    <row r="6" spans="1:18" x14ac:dyDescent="0.25">
      <c r="D6" t="s">
        <v>4</v>
      </c>
      <c r="F6" t="s">
        <v>193</v>
      </c>
      <c r="H6" t="s">
        <v>183</v>
      </c>
    </row>
    <row r="7" spans="1:18" x14ac:dyDescent="0.25">
      <c r="B7" s="23" t="s">
        <v>196</v>
      </c>
      <c r="D7" s="23" t="s">
        <v>44</v>
      </c>
      <c r="E7" s="23"/>
    </row>
    <row r="8" spans="1:18" ht="46.5" customHeight="1" x14ac:dyDescent="0.25">
      <c r="B8" s="114" t="s">
        <v>5</v>
      </c>
      <c r="C8" s="115"/>
      <c r="D8" s="116" t="s">
        <v>42</v>
      </c>
      <c r="E8" s="116" t="s">
        <v>8</v>
      </c>
      <c r="F8" s="116" t="s">
        <v>9</v>
      </c>
      <c r="G8" s="116" t="s">
        <v>10</v>
      </c>
      <c r="H8" s="116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7"/>
      <c r="E9" s="117"/>
      <c r="F9" s="117"/>
      <c r="G9" s="117"/>
      <c r="H9" s="117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v>48.67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v>48.67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20" t="s">
        <v>17</v>
      </c>
      <c r="D13" s="111" t="s">
        <v>14</v>
      </c>
      <c r="E13" s="112"/>
      <c r="F13" s="112"/>
      <c r="G13" s="112"/>
      <c r="H13" s="112"/>
      <c r="I13" s="112"/>
      <c r="J13" s="112"/>
      <c r="K13" s="112"/>
      <c r="L13" s="112"/>
      <c r="M13" s="122" t="s">
        <v>18</v>
      </c>
      <c r="N13" s="124" t="s">
        <v>19</v>
      </c>
      <c r="O13" s="104" t="s">
        <v>20</v>
      </c>
      <c r="P13" s="107" t="s">
        <v>21</v>
      </c>
      <c r="Q13" s="1"/>
      <c r="R13" s="1"/>
    </row>
    <row r="14" spans="1:18" ht="15.75" x14ac:dyDescent="0.25">
      <c r="A14" s="31"/>
      <c r="B14" s="32" t="s">
        <v>13</v>
      </c>
      <c r="C14" s="121"/>
      <c r="D14" s="109" t="s">
        <v>15</v>
      </c>
      <c r="E14" s="109"/>
      <c r="F14" s="110"/>
      <c r="G14" s="111" t="s">
        <v>16</v>
      </c>
      <c r="H14" s="112"/>
      <c r="I14" s="112"/>
      <c r="J14" s="112"/>
      <c r="K14" s="112"/>
      <c r="L14" s="113"/>
      <c r="M14" s="123"/>
      <c r="N14" s="125"/>
      <c r="O14" s="105"/>
      <c r="P14" s="108"/>
      <c r="Q14" s="1"/>
      <c r="R14" s="1"/>
    </row>
    <row r="15" spans="1:18" ht="87.75" customHeight="1" thickBot="1" x14ac:dyDescent="0.3">
      <c r="A15" s="33"/>
      <c r="B15" s="34"/>
      <c r="C15" s="121"/>
      <c r="D15" s="100" t="s">
        <v>187</v>
      </c>
      <c r="E15" s="101" t="s">
        <v>192</v>
      </c>
      <c r="F15" s="100" t="s">
        <v>184</v>
      </c>
      <c r="G15" s="98" t="s">
        <v>201</v>
      </c>
      <c r="H15" s="98" t="s">
        <v>192</v>
      </c>
      <c r="I15" s="98" t="s">
        <v>199</v>
      </c>
      <c r="J15" s="98" t="s">
        <v>202</v>
      </c>
      <c r="K15" s="98" t="s">
        <v>203</v>
      </c>
      <c r="L15" s="98"/>
      <c r="M15" s="123"/>
      <c r="N15" s="125"/>
      <c r="O15" s="106"/>
      <c r="P15" s="108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200</v>
      </c>
      <c r="G17" s="10" t="s">
        <v>197</v>
      </c>
      <c r="H17" s="10" t="s">
        <v>186</v>
      </c>
      <c r="I17" s="10" t="s">
        <v>200</v>
      </c>
      <c r="J17" s="10" t="s">
        <v>200</v>
      </c>
      <c r="K17" s="10" t="s">
        <v>197</v>
      </c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v>0.06</v>
      </c>
      <c r="N18" s="15">
        <v>1</v>
      </c>
      <c r="O18" s="16">
        <v>7.5</v>
      </c>
      <c r="P18" s="16">
        <v>7.5</v>
      </c>
      <c r="Q18" s="1"/>
      <c r="R18" s="1"/>
    </row>
    <row r="19" spans="1:20" ht="15.75" x14ac:dyDescent="0.25">
      <c r="A19" s="26">
        <v>2</v>
      </c>
      <c r="B19" s="4" t="s">
        <v>190</v>
      </c>
      <c r="C19" s="14" t="s">
        <v>24</v>
      </c>
      <c r="D19" s="14">
        <v>1E-3</v>
      </c>
      <c r="E19" s="14"/>
      <c r="F19" s="14"/>
      <c r="G19" s="14">
        <v>2E-3</v>
      </c>
      <c r="H19" s="14"/>
      <c r="I19" s="14"/>
      <c r="J19" s="14">
        <v>3.0000000000000001E-3</v>
      </c>
      <c r="K19" s="14"/>
      <c r="L19" s="14"/>
      <c r="M19" s="15">
        <f t="shared" ref="M19:M20" si="0">SUM(D19:L19)</f>
        <v>6.0000000000000001E-3</v>
      </c>
      <c r="N19" s="15">
        <v>6.0000000000000001E-3</v>
      </c>
      <c r="O19" s="5">
        <v>14</v>
      </c>
      <c r="P19" s="16">
        <f>N19*O19</f>
        <v>8.4000000000000005E-2</v>
      </c>
      <c r="Q19" s="1"/>
      <c r="R19" s="1"/>
    </row>
    <row r="20" spans="1:20" ht="15.75" x14ac:dyDescent="0.25">
      <c r="A20" s="26">
        <v>3</v>
      </c>
      <c r="B20" s="4" t="s">
        <v>194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v>1E-3</v>
      </c>
      <c r="O20" s="5">
        <v>500</v>
      </c>
      <c r="P20" s="16">
        <f>N20*O20</f>
        <v>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>
        <v>0.01</v>
      </c>
      <c r="I21" s="14"/>
      <c r="J21" s="14"/>
      <c r="K21" s="14"/>
      <c r="L21" s="14"/>
      <c r="M21" s="15">
        <v>0.02</v>
      </c>
      <c r="N21" s="15">
        <v>0.02</v>
      </c>
      <c r="O21" s="5">
        <v>59</v>
      </c>
      <c r="P21" s="16">
        <f t="shared" ref="P21" si="1">N21*O21</f>
        <v>1.18</v>
      </c>
      <c r="Q21" s="1"/>
      <c r="R21" s="1"/>
    </row>
    <row r="22" spans="1:20" ht="15.75" x14ac:dyDescent="0.25">
      <c r="A22" s="26">
        <v>6</v>
      </c>
      <c r="B22" s="4" t="s">
        <v>185</v>
      </c>
      <c r="C22" s="14" t="s">
        <v>24</v>
      </c>
      <c r="D22" s="14"/>
      <c r="E22" s="14"/>
      <c r="F22" s="14">
        <v>0.05</v>
      </c>
      <c r="G22" s="14"/>
      <c r="H22" s="14"/>
      <c r="I22" s="14">
        <v>0.05</v>
      </c>
      <c r="J22" s="14"/>
      <c r="K22" s="14"/>
      <c r="L22" s="14"/>
      <c r="M22" s="15">
        <v>0.1</v>
      </c>
      <c r="N22" s="15">
        <v>0.1</v>
      </c>
      <c r="O22" s="5">
        <v>35</v>
      </c>
      <c r="P22" s="16">
        <v>3.5</v>
      </c>
      <c r="Q22" s="74"/>
      <c r="R22" s="1"/>
    </row>
    <row r="23" spans="1:20" ht="15.75" x14ac:dyDescent="0.25">
      <c r="A23" s="26">
        <v>7</v>
      </c>
      <c r="B23" s="4" t="s">
        <v>32</v>
      </c>
      <c r="C23" s="14" t="s">
        <v>36</v>
      </c>
      <c r="D23" s="14"/>
      <c r="E23" s="14"/>
      <c r="F23" s="14"/>
      <c r="G23" s="14">
        <v>0.08</v>
      </c>
      <c r="H23" s="14"/>
      <c r="I23" s="14"/>
      <c r="J23" s="14"/>
      <c r="K23" s="14"/>
      <c r="L23" s="14"/>
      <c r="M23" s="15">
        <v>0.08</v>
      </c>
      <c r="N23" s="15">
        <v>0.08</v>
      </c>
      <c r="O23" s="5">
        <v>55</v>
      </c>
      <c r="P23" s="16">
        <v>4.4000000000000004</v>
      </c>
      <c r="Q23" s="1"/>
      <c r="R23" s="1"/>
    </row>
    <row r="24" spans="1:20" ht="15.75" x14ac:dyDescent="0.25">
      <c r="A24" s="26">
        <v>8</v>
      </c>
      <c r="B24" s="4" t="s">
        <v>46</v>
      </c>
      <c r="C24" s="14" t="s">
        <v>24</v>
      </c>
      <c r="D24" s="14"/>
      <c r="E24" s="14"/>
      <c r="F24" s="14"/>
      <c r="G24" s="14">
        <v>0.04</v>
      </c>
      <c r="H24" s="14"/>
      <c r="I24" s="14"/>
      <c r="J24" s="14"/>
      <c r="K24" s="14"/>
      <c r="L24" s="14"/>
      <c r="M24" s="15">
        <v>0.04</v>
      </c>
      <c r="N24" s="15">
        <v>0.04</v>
      </c>
      <c r="O24" s="5">
        <v>47</v>
      </c>
      <c r="P24" s="16">
        <v>1.88</v>
      </c>
      <c r="Q24" s="1"/>
      <c r="R24" s="1"/>
    </row>
    <row r="25" spans="1:20" ht="15.75" x14ac:dyDescent="0.25">
      <c r="A25" s="26">
        <v>9</v>
      </c>
      <c r="B25" s="4" t="s">
        <v>198</v>
      </c>
      <c r="C25" s="14" t="s">
        <v>24</v>
      </c>
      <c r="D25" s="14"/>
      <c r="E25" s="14"/>
      <c r="F25" s="17"/>
      <c r="G25" s="14">
        <v>5.0000000000000001E-3</v>
      </c>
      <c r="H25" s="14"/>
      <c r="I25" s="14"/>
      <c r="J25" s="14"/>
      <c r="K25" s="14">
        <v>3.0000000000000001E-3</v>
      </c>
      <c r="L25" s="14"/>
      <c r="M25" s="15">
        <v>8.0000000000000002E-3</v>
      </c>
      <c r="N25" s="15">
        <v>8.0000000000000002E-3</v>
      </c>
      <c r="O25" s="5">
        <v>440</v>
      </c>
      <c r="P25" s="16">
        <v>3.6</v>
      </c>
      <c r="Q25" s="1"/>
      <c r="R25" s="1"/>
      <c r="T25" s="22"/>
    </row>
    <row r="26" spans="1:20" ht="15.75" x14ac:dyDescent="0.25">
      <c r="A26" s="26">
        <v>10</v>
      </c>
      <c r="B26" s="4" t="s">
        <v>28</v>
      </c>
      <c r="C26" s="14" t="s">
        <v>24</v>
      </c>
      <c r="D26" s="14"/>
      <c r="E26" s="14"/>
      <c r="F26" s="14"/>
      <c r="G26" s="14"/>
      <c r="H26" s="14"/>
      <c r="I26" s="14"/>
      <c r="J26" s="14">
        <v>0.06</v>
      </c>
      <c r="K26" s="14"/>
      <c r="L26" s="14"/>
      <c r="M26" s="15">
        <v>0.06</v>
      </c>
      <c r="N26" s="15">
        <v>0.06</v>
      </c>
      <c r="O26" s="5">
        <v>400</v>
      </c>
      <c r="P26" s="16">
        <v>24</v>
      </c>
      <c r="Q26" s="1"/>
      <c r="R26" s="1"/>
    </row>
    <row r="27" spans="1:20" ht="15.75" x14ac:dyDescent="0.25">
      <c r="A27" s="26">
        <v>12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>
        <v>0.04</v>
      </c>
      <c r="L27" s="14"/>
      <c r="M27" s="15">
        <v>0.04</v>
      </c>
      <c r="N27" s="15">
        <v>0.04</v>
      </c>
      <c r="O27" s="5">
        <v>38</v>
      </c>
      <c r="P27" s="16">
        <v>1.52</v>
      </c>
      <c r="Q27" s="1"/>
      <c r="R27" s="1"/>
    </row>
    <row r="28" spans="1:20" ht="15.75" x14ac:dyDescent="0.25">
      <c r="A28" s="26">
        <v>13</v>
      </c>
      <c r="B28" s="4" t="s">
        <v>31</v>
      </c>
      <c r="C28" s="14" t="s">
        <v>24</v>
      </c>
      <c r="D28" s="14"/>
      <c r="E28" s="14"/>
      <c r="F28" s="14"/>
      <c r="G28" s="14"/>
      <c r="H28" s="14"/>
      <c r="I28" s="14"/>
      <c r="J28" s="14">
        <v>5.0000000000000001E-3</v>
      </c>
      <c r="K28" s="14"/>
      <c r="L28" s="14"/>
      <c r="M28" s="15">
        <v>5.0000000000000001E-3</v>
      </c>
      <c r="N28" s="15">
        <v>5.0000000000000001E-3</v>
      </c>
      <c r="O28" s="5">
        <v>20</v>
      </c>
      <c r="P28" s="16">
        <v>0.1</v>
      </c>
      <c r="Q28" s="1"/>
      <c r="R28" s="1"/>
    </row>
    <row r="29" spans="1:20" ht="15.75" x14ac:dyDescent="0.25">
      <c r="A29" s="26">
        <v>14</v>
      </c>
      <c r="B29" s="4" t="s">
        <v>40</v>
      </c>
      <c r="C29" s="14" t="s">
        <v>24</v>
      </c>
      <c r="D29" s="14"/>
      <c r="E29" s="14"/>
      <c r="F29" s="14"/>
      <c r="G29" s="14"/>
      <c r="H29" s="14"/>
      <c r="I29" s="14"/>
      <c r="J29" s="14">
        <v>2E-3</v>
      </c>
      <c r="K29" s="14"/>
      <c r="L29" s="14"/>
      <c r="M29" s="15">
        <v>2E-3</v>
      </c>
      <c r="N29" s="15">
        <v>2E-3</v>
      </c>
      <c r="O29" s="5">
        <v>207.15</v>
      </c>
      <c r="P29" s="16">
        <v>0.41</v>
      </c>
      <c r="Q29" s="1"/>
      <c r="R29" s="1"/>
    </row>
    <row r="30" spans="1:20" ht="15.75" x14ac:dyDescent="0.25">
      <c r="A30" s="26">
        <v>15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16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17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26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</row>
    <row r="42" spans="1:18" ht="15.75" x14ac:dyDescent="0.25">
      <c r="A42" s="26">
        <v>27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5"/>
      <c r="O42" s="14"/>
      <c r="P42" s="16"/>
    </row>
    <row r="43" spans="1:18" ht="15" customHeight="1" x14ac:dyDescent="0.25">
      <c r="A43" s="26">
        <v>28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29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" customHeight="1" x14ac:dyDescent="0.25">
      <c r="A45" s="26">
        <v>30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"/>
    </row>
    <row r="46" spans="1:18" ht="15.75" x14ac:dyDescent="0.25">
      <c r="A46" s="118" t="s">
        <v>57</v>
      </c>
      <c r="B46" s="119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5"/>
      <c r="P46" s="16">
        <f>SUM(P18:P45)</f>
        <v>48.674000000000007</v>
      </c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 t="s">
        <v>33</v>
      </c>
      <c r="K48" s="2"/>
      <c r="L48" s="2"/>
      <c r="M48" s="2"/>
      <c r="N48" s="2"/>
      <c r="O48" s="2" t="s">
        <v>182</v>
      </c>
      <c r="P48" s="2"/>
    </row>
    <row r="49" spans="2:2" ht="15.75" x14ac:dyDescent="0.25">
      <c r="B49" s="64" t="s">
        <v>90</v>
      </c>
    </row>
    <row r="53" spans="2:2" ht="15.75" x14ac:dyDescent="0.25">
      <c r="B53" s="2" t="s">
        <v>60</v>
      </c>
    </row>
  </sheetData>
  <mergeCells count="15">
    <mergeCell ref="A46:B46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2026-01-14T12:55:00Z</cp:lastPrinted>
  <dcterms:created xsi:type="dcterms:W3CDTF">2019-01-18T12:27:48Z</dcterms:created>
  <dcterms:modified xsi:type="dcterms:W3CDTF">2026-09-18T15:28:36Z</dcterms:modified>
</cp:coreProperties>
</file>