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1" i="276" l="1"/>
  <c r="M20" i="276"/>
  <c r="P20" i="276" s="1"/>
  <c r="M19" i="276"/>
  <c r="P19" i="276" s="1"/>
  <c r="F10" i="276"/>
  <c r="P46" i="276" l="1"/>
  <c r="M30" i="275"/>
  <c r="N30" i="275" s="1"/>
  <c r="P30" i="275" s="1"/>
  <c r="M29" i="275"/>
  <c r="N29" i="275" s="1"/>
  <c r="P29" i="275" s="1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F12" i="275"/>
  <c r="P44" i="275" l="1"/>
  <c r="G12" i="275" s="1"/>
  <c r="G13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M35" i="273"/>
  <c r="N35" i="273" s="1"/>
  <c r="P35" i="273" s="1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M18" i="269"/>
  <c r="N18" i="269" s="1"/>
  <c r="P18" i="269" s="1"/>
  <c r="F10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0" i="269" s="1"/>
  <c r="G11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N40" i="262" s="1"/>
  <c r="P40" i="262" s="1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M39" i="258"/>
  <c r="N39" i="258" s="1"/>
  <c r="P39" i="258" s="1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M45" i="255"/>
  <c r="N45" i="255" s="1"/>
  <c r="P45" i="255" s="1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N42" i="254"/>
  <c r="P42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M47" i="253"/>
  <c r="N47" i="253" s="1"/>
  <c r="P47" i="253" s="1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M41" i="252"/>
  <c r="N41" i="252" s="1"/>
  <c r="P41" i="252" s="1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N37" i="237"/>
  <c r="P37" i="237" s="1"/>
  <c r="M37" i="237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M40" i="236"/>
  <c r="N40" i="236" s="1"/>
  <c r="P40" i="236" s="1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N40" i="234" s="1"/>
  <c r="P40" i="234" s="1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M18" i="230"/>
  <c r="N18" i="230" s="1"/>
  <c r="P18" i="230" s="1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M32" i="223"/>
  <c r="N32" i="223" s="1"/>
  <c r="P32" i="223" s="1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<sst xmlns="http://schemas.openxmlformats.org/spreadsheetml/2006/main" count="4824" uniqueCount="215">
  <si>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</si>
  <si>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</si>
  <si>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</si>
  <si>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</si>
  <si>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</si>
  <si>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</si>
  <si>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</si>
  <si>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</si>
  <si>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</si>
  <si>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</si>
  <si>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</si>
  <si>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</si>
  <si>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</si>
  <si>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</si>
  <si>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</si>
  <si>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</si>
  <si>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</si>
  <si>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</si>
  <si>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</si>
  <si>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</si>
  <si>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</si>
  <si>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</si>
  <si>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</si>
  <si>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</si>
  <si>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</si>
  <si>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</si>
  <si>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</si>
  <si>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</si>
  <si>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</si>
  <si>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</si>
  <si>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</si>
  <si>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</si>
  <si>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</si>
  <si>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</si>
  <si>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</si>
  <si>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</si>
  <si>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</si>
  <si>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</si>
  <si>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</si>
  <si>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</si>
  <si>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</si>
  <si>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</si>
  <si>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</si>
  <si>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</si>
  <si>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</si>
  <si>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</si>
  <si>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</si>
  <si>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</si>
  <si>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</si>
  <si>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</si>
  <si>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</si>
  <si>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</si>
  <si>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</si>
  <si>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</si>
  <si>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</si>
  <si>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</si>
  <si>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</si>
  <si>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</si>
  <si>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</si>
  <si>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</si>
  <si>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</si>
  <si>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</si>
  <si>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</si>
  <si>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</si>
  <si>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</si>
  <si>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</si>
  <si>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</si>
  <si>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</si>
  <si>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</si>
  <si>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</si>
  <si>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</si>
  <si>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</si>
  <si>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</si>
  <si>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</si>
  <si>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</si>
  <si>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</si>
  <si>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</si>
  <si>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</si>
  <si>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</si>
  <si>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</si>
  <si>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</si>
  <si>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</si>
  <si>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</si>
  <si>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</si>
  <si>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</si>
  <si>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</si>
  <si>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</si>
  <si>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</si>
  <si>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</si>
  <si>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</si>
  <si>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</si>
  <si>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</si>
  <si>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</si>
  <si>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</si>
  <si>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</si>
  <si>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</si>
  <si>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</si>
  <si>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</si>
  <si>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</si>
  <si>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</si>
  <si>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</si>
  <si>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</si>
  <si>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</si>
  <si>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</si>
  <si>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</si>
  <si>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</si>
  <si>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</si>
  <si>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</si>
  <si>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</si>
  <si>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</si>
  <si>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</si>
  <si>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</si>
  <si>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</si>
  <si>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</si>
  <si>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</si>
  <si>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</si>
  <si>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</si>
  <si>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</si>
  <si>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</si>
  <si>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</si>
  <si>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</si>
  <si>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</si>
  <si>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</si>
  <si>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</si>
  <si>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</si>
  <si>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</si>
  <si>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</si>
  <si>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</si>
  <si>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</si>
  <si>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</si>
  <si>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</si>
  <si>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</si>
  <si>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</si>
  <si>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</si>
  <si>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</si>
  <si>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</si>
  <si>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</si>
  <si>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</si>
  <si>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</si>
  <si>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</si>
  <si>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</si>
  <si>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</si>
  <si>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</si>
  <si>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</si>
  <si>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</si>
  <si>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</si>
  <si>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</si>
  <si>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</si>
  <si>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</si>
  <si>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</si>
  <si>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</si>
  <si>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</si>
  <si>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</si>
  <si>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</si>
  <si>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</si>
  <si>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</si>
  <si>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</si>
  <si>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</si>
  <si>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</si>
  <si>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</si>
  <si>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</si>
  <si>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</si>
  <si>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</si>
  <si>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</si>
  <si>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</si>
  <si>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</si>
  <si>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</si>
  <si>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</si>
  <si>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</si>
  <si>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</si>
  <si>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</si>
  <si>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</si>
  <si>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маккофе</t>
  </si>
  <si>
    <t>Масло сливочное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</si>
  <si>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</si>
  <si>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</si>
  <si>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</si>
  <si>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</si>
  <si>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</si>
  <si>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</si>
  <si>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</si>
  <si>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</si>
  <si>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</si>
  <si>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</si>
  <si>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Хлеб пшеничный</t>
  </si>
  <si>
    <t>Хлеб пшеничн</t>
  </si>
  <si>
    <t>200гр</t>
  </si>
  <si>
    <t>Яйцо отварное</t>
  </si>
  <si>
    <t xml:space="preserve">Яйцо </t>
  </si>
  <si>
    <t>1шт</t>
  </si>
  <si>
    <t>Соль йодиров.</t>
  </si>
  <si>
    <t>Тарканова М.В.</t>
  </si>
  <si>
    <t>чай с сахаром</t>
  </si>
  <si>
    <t>Учреждение:</t>
  </si>
  <si>
    <t xml:space="preserve">Чай </t>
  </si>
  <si>
    <t>Директор________</t>
  </si>
  <si>
    <t>ОВЗ 5-11</t>
  </si>
  <si>
    <t>150гр</t>
  </si>
  <si>
    <t>масло сливоч</t>
  </si>
  <si>
    <t>хлеб</t>
  </si>
  <si>
    <t>50гр</t>
  </si>
  <si>
    <t xml:space="preserve">каша пшенная </t>
  </si>
  <si>
    <t>тефтели из гов.</t>
  </si>
  <si>
    <t>макароны отварные</t>
  </si>
  <si>
    <t>05.02.2022год</t>
  </si>
  <si>
    <t xml:space="preserve">хлеб </t>
  </si>
  <si>
    <t>плов из говядины</t>
  </si>
  <si>
    <t>40гр</t>
  </si>
  <si>
    <t>50/10гр</t>
  </si>
  <si>
    <t>50/165гр</t>
  </si>
  <si>
    <t>ОВЗ 5-11 классы</t>
  </si>
  <si>
    <t xml:space="preserve">                                          Учреждение : МКОУ СОШ им Х.Т.Карашаева  с.п. В-Акбаш</t>
  </si>
  <si>
    <t>Яйцо вареное</t>
  </si>
  <si>
    <t>яйцо</t>
  </si>
  <si>
    <t>21.09.2026год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</si>
</sst>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75.75" customHeight="1" thickBot="1" x14ac:dyDescent="0.3">
      <c r="A15" s="33"/>
      <c r="B15" s="34"/>
      <c r="C15" s="105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2" t="s">
        <v>57</v>
      </c>
      <c r="B51" s="10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76.5" customHeight="1" thickBot="1" x14ac:dyDescent="0.3">
      <c r="A15" s="33"/>
      <c r="B15" s="34"/>
      <c r="C15" s="105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103.5" customHeight="1" thickBot="1" x14ac:dyDescent="0.3">
      <c r="A15" s="33"/>
      <c r="B15" s="34"/>
      <c r="C15" s="105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09"/>
      <c r="N15" s="111"/>
      <c r="O15" s="114"/>
      <c r="P15" s="116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6" t="s">
        <v>57</v>
      </c>
      <c r="B47" s="12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75.75" customHeight="1" thickBot="1" x14ac:dyDescent="0.3">
      <c r="A15" s="33"/>
      <c r="B15" s="34"/>
      <c r="C15" s="105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2" t="s">
        <v>57</v>
      </c>
      <c r="B51" s="10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75.75" customHeight="1" thickBot="1" x14ac:dyDescent="0.3">
      <c r="A15" s="33"/>
      <c r="B15" s="34"/>
      <c r="C15" s="105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2" t="s">
        <v>57</v>
      </c>
      <c r="B51" s="10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02" t="s">
        <v>57</v>
      </c>
      <c r="B47" s="10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103.5" customHeight="1" thickBot="1" x14ac:dyDescent="0.3">
      <c r="A15" s="33"/>
      <c r="B15" s="34"/>
      <c r="C15" s="105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6" t="s">
        <v>57</v>
      </c>
      <c r="B47" s="12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70" t="s">
        <v>176</v>
      </c>
      <c r="E15" s="70" t="s">
        <v>177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72" t="s">
        <v>181</v>
      </c>
      <c r="E15" s="72" t="s">
        <v>61</v>
      </c>
      <c r="F15" s="72"/>
      <c r="G15" s="72"/>
      <c r="H15" s="71"/>
      <c r="I15" s="71"/>
      <c r="J15" s="71"/>
      <c r="K15" s="71"/>
      <c r="L15" s="71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2" t="s">
        <v>178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25.266680000000001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833.80043999999998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6" t="s">
        <v>146</v>
      </c>
      <c r="E15" s="86" t="s">
        <v>173</v>
      </c>
      <c r="F15" s="86" t="s">
        <v>172</v>
      </c>
      <c r="G15" s="86"/>
      <c r="H15" s="85"/>
      <c r="I15" s="85"/>
      <c r="J15" s="85"/>
      <c r="K15" s="85"/>
      <c r="L15" s="85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1.2E-2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0.39600000000000002</v>
      </c>
      <c r="O23" s="5">
        <v>438.89</v>
      </c>
      <c r="P23" s="16">
        <f>N23*O23</f>
        <v>173.80044000000001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33</v>
      </c>
      <c r="O38" s="5">
        <v>10</v>
      </c>
      <c r="P38" s="16">
        <f t="shared" si="2"/>
        <v>330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833.80043999999998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174</v>
      </c>
      <c r="J15" s="89"/>
      <c r="K15" s="89"/>
      <c r="L15" s="89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175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2" t="s">
        <v>57</v>
      </c>
      <c r="B48" s="10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75.75" customHeight="1" thickBot="1" x14ac:dyDescent="0.3">
      <c r="A15" s="33"/>
      <c r="B15" s="34"/>
      <c r="C15" s="105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2" t="s">
        <v>57</v>
      </c>
      <c r="B51" s="10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2" t="s">
        <v>57</v>
      </c>
      <c r="B49" s="10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75.75" customHeight="1" thickBot="1" x14ac:dyDescent="0.3">
      <c r="A15" s="33"/>
      <c r="B15" s="34"/>
      <c r="C15" s="105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180</v>
      </c>
      <c r="I15" s="97" t="s">
        <v>82</v>
      </c>
      <c r="J15" s="96"/>
      <c r="K15" s="96"/>
      <c r="L15" s="96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2" t="s">
        <v>57</v>
      </c>
      <c r="B51" s="10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abSelected="1" zoomScale="82" zoomScaleNormal="82" workbookViewId="0">
      <selection activeCell="J37" sqref="J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</v>
      </c>
      <c r="C4" s="2"/>
      <c r="D4" s="2" t="s">
        <v>191</v>
      </c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17</v>
      </c>
    </row>
    <row r="7" spans="1:18" x14ac:dyDescent="0.25">
      <c r="F7" s="20" t="s">
        <v>214</v>
      </c>
    </row>
    <row r="8" spans="1:18" x14ac:dyDescent="0.25">
      <c r="D8" t="s">
        <v>211</v>
      </c>
    </row>
    <row r="9" spans="1:18" x14ac:dyDescent="0.25">
      <c r="B9" s="23" t="s">
        <v>210</v>
      </c>
      <c r="D9" s="23"/>
      <c r="E9" s="23"/>
    </row>
    <row r="10" spans="1:18" ht="46.5" customHeight="1" x14ac:dyDescent="0.25">
      <c r="B10" s="120" t="s">
        <v>5</v>
      </c>
      <c r="C10" s="121"/>
      <c r="D10" s="122" t="s">
        <v>42</v>
      </c>
      <c r="E10" s="122" t="s">
        <v>8</v>
      </c>
      <c r="F10" s="122" t="s">
        <v>9</v>
      </c>
      <c r="G10" s="122" t="s">
        <v>10</v>
      </c>
      <c r="H10" s="122" t="s">
        <v>41</v>
      </c>
      <c r="I10" s="2" t="s">
        <v>25</v>
      </c>
      <c r="J10" s="2"/>
      <c r="K10" s="2"/>
      <c r="L10" s="2" t="s">
        <v>182</v>
      </c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23"/>
      <c r="E11" s="123"/>
      <c r="F11" s="123"/>
      <c r="G11" s="123"/>
      <c r="H11" s="123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4">
        <v>55</v>
      </c>
      <c r="E12" s="4">
        <v>6</v>
      </c>
      <c r="F12" s="4">
        <f>E12*D12</f>
        <v>330</v>
      </c>
      <c r="G12" s="5">
        <f>P44/H12</f>
        <v>55.406999999999989</v>
      </c>
      <c r="H12" s="6">
        <v>6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332.44199999999995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04" t="s">
        <v>17</v>
      </c>
      <c r="D15" s="106" t="s">
        <v>14</v>
      </c>
      <c r="E15" s="107"/>
      <c r="F15" s="107"/>
      <c r="G15" s="107"/>
      <c r="H15" s="107"/>
      <c r="I15" s="107"/>
      <c r="J15" s="107"/>
      <c r="K15" s="107"/>
      <c r="L15" s="107"/>
      <c r="M15" s="108" t="s">
        <v>18</v>
      </c>
      <c r="N15" s="110" t="s">
        <v>19</v>
      </c>
      <c r="O15" s="112" t="s">
        <v>20</v>
      </c>
      <c r="P15" s="115" t="s">
        <v>21</v>
      </c>
      <c r="Q15" s="1"/>
      <c r="R15" s="1"/>
    </row>
    <row r="16" spans="1:18" ht="15.75" x14ac:dyDescent="0.25">
      <c r="A16" s="31"/>
      <c r="B16" s="32" t="s">
        <v>13</v>
      </c>
      <c r="C16" s="105"/>
      <c r="D16" s="117" t="s">
        <v>15</v>
      </c>
      <c r="E16" s="117"/>
      <c r="F16" s="118"/>
      <c r="G16" s="106" t="s">
        <v>16</v>
      </c>
      <c r="H16" s="107"/>
      <c r="I16" s="107"/>
      <c r="J16" s="107"/>
      <c r="K16" s="107"/>
      <c r="L16" s="119"/>
      <c r="M16" s="109"/>
      <c r="N16" s="111"/>
      <c r="O16" s="113"/>
      <c r="P16" s="116"/>
      <c r="Q16" s="1"/>
      <c r="R16" s="1"/>
    </row>
    <row r="17" spans="1:20" ht="87.75" customHeight="1" thickBot="1" x14ac:dyDescent="0.3">
      <c r="A17" s="33"/>
      <c r="B17" s="34"/>
      <c r="C17" s="105"/>
      <c r="D17" s="99" t="s">
        <v>212</v>
      </c>
      <c r="E17" s="99" t="s">
        <v>163</v>
      </c>
      <c r="F17" s="99" t="s">
        <v>199</v>
      </c>
      <c r="G17" s="99" t="s">
        <v>206</v>
      </c>
      <c r="H17" s="98" t="s">
        <v>199</v>
      </c>
      <c r="I17" s="98" t="s">
        <v>192</v>
      </c>
      <c r="J17" s="98"/>
      <c r="K17" s="98"/>
      <c r="L17" s="98"/>
      <c r="M17" s="109"/>
      <c r="N17" s="111"/>
      <c r="O17" s="114"/>
      <c r="P17" s="116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6</v>
      </c>
      <c r="E18" s="7">
        <v>6</v>
      </c>
      <c r="F18" s="7">
        <v>6</v>
      </c>
      <c r="G18" s="7">
        <v>6</v>
      </c>
      <c r="H18" s="7">
        <v>6</v>
      </c>
      <c r="I18" s="7">
        <v>6</v>
      </c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189</v>
      </c>
      <c r="E19" s="10" t="s">
        <v>186</v>
      </c>
      <c r="F19" s="10" t="s">
        <v>208</v>
      </c>
      <c r="G19" s="10" t="s">
        <v>209</v>
      </c>
      <c r="H19" s="10" t="s">
        <v>207</v>
      </c>
      <c r="I19" s="10" t="s">
        <v>186</v>
      </c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28</v>
      </c>
      <c r="C20" s="14" t="s">
        <v>24</v>
      </c>
      <c r="D20" s="15"/>
      <c r="E20" s="15"/>
      <c r="F20" s="14"/>
      <c r="G20" s="15">
        <v>4.2999999999999997E-2</v>
      </c>
      <c r="H20" s="15"/>
      <c r="I20" s="15"/>
      <c r="J20" s="15"/>
      <c r="K20" s="15"/>
      <c r="L20" s="15"/>
      <c r="M20" s="15">
        <f t="shared" ref="M20:M30" si="0">SUM(D20:L20)</f>
        <v>4.2999999999999997E-2</v>
      </c>
      <c r="N20" s="15">
        <f>M20*H12</f>
        <v>0.25800000000000001</v>
      </c>
      <c r="O20" s="16">
        <v>750</v>
      </c>
      <c r="P20" s="16">
        <f>N20*O20</f>
        <v>193.5</v>
      </c>
      <c r="Q20" s="1"/>
      <c r="R20" s="1"/>
    </row>
    <row r="21" spans="1:20" ht="15.75" x14ac:dyDescent="0.25">
      <c r="A21" s="26">
        <v>2</v>
      </c>
      <c r="B21" s="4" t="s">
        <v>205</v>
      </c>
      <c r="C21" s="14" t="s">
        <v>24</v>
      </c>
      <c r="D21" s="14"/>
      <c r="E21" s="14"/>
      <c r="F21" s="14">
        <v>0.05</v>
      </c>
      <c r="G21" s="14"/>
      <c r="H21" s="14">
        <v>0.05</v>
      </c>
      <c r="I21" s="14"/>
      <c r="J21" s="14"/>
      <c r="K21" s="14"/>
      <c r="L21" s="14"/>
      <c r="M21" s="15">
        <f t="shared" si="0"/>
        <v>0.1</v>
      </c>
      <c r="N21" s="15">
        <f>M21*H12</f>
        <v>0.60000000000000009</v>
      </c>
      <c r="O21" s="5">
        <v>60</v>
      </c>
      <c r="P21" s="16">
        <f>N21*O21</f>
        <v>36.000000000000007</v>
      </c>
      <c r="Q21" s="1"/>
      <c r="R21" s="1"/>
    </row>
    <row r="22" spans="1:20" ht="15.75" x14ac:dyDescent="0.25">
      <c r="A22" s="26">
        <v>3</v>
      </c>
      <c r="B22" s="4" t="s">
        <v>26</v>
      </c>
      <c r="C22" s="14" t="s">
        <v>24</v>
      </c>
      <c r="D22" s="14"/>
      <c r="E22" s="14">
        <v>1E-3</v>
      </c>
      <c r="F22" s="14"/>
      <c r="G22" s="14"/>
      <c r="H22" s="14"/>
      <c r="I22" s="14">
        <v>1E-3</v>
      </c>
      <c r="J22" s="14"/>
      <c r="K22" s="14"/>
      <c r="L22" s="14"/>
      <c r="M22" s="15">
        <f t="shared" si="0"/>
        <v>2E-3</v>
      </c>
      <c r="N22" s="15">
        <f>M22*H12</f>
        <v>1.2E-2</v>
      </c>
      <c r="O22" s="5">
        <v>600</v>
      </c>
      <c r="P22" s="16">
        <f>N22*O22</f>
        <v>7.2</v>
      </c>
      <c r="Q22" s="1"/>
      <c r="R22" s="1"/>
    </row>
    <row r="23" spans="1:20" ht="15.75" x14ac:dyDescent="0.25">
      <c r="A23" s="26">
        <v>4</v>
      </c>
      <c r="B23" s="4" t="s">
        <v>27</v>
      </c>
      <c r="C23" s="14" t="s">
        <v>24</v>
      </c>
      <c r="D23" s="14"/>
      <c r="E23" s="14">
        <v>1.4999999999999999E-2</v>
      </c>
      <c r="F23" s="14"/>
      <c r="G23" s="14"/>
      <c r="H23" s="14"/>
      <c r="I23" s="14">
        <v>1.4999999999999999E-2</v>
      </c>
      <c r="J23" s="14"/>
      <c r="K23" s="14"/>
      <c r="L23" s="14"/>
      <c r="M23" s="15">
        <f t="shared" si="0"/>
        <v>0.03</v>
      </c>
      <c r="N23" s="15">
        <f>M23*H12</f>
        <v>0.18</v>
      </c>
      <c r="O23" s="5">
        <v>70</v>
      </c>
      <c r="P23" s="16">
        <f t="shared" ref="P23:P28" si="1">N23*O23</f>
        <v>12.6</v>
      </c>
      <c r="Q23" s="1"/>
      <c r="R23" s="1"/>
    </row>
    <row r="24" spans="1:20" ht="15.75" x14ac:dyDescent="0.25">
      <c r="A24" s="26">
        <v>5</v>
      </c>
      <c r="B24" s="4" t="s">
        <v>30</v>
      </c>
      <c r="C24" s="14" t="s">
        <v>24</v>
      </c>
      <c r="D24" s="14">
        <v>1E-3</v>
      </c>
      <c r="E24" s="14"/>
      <c r="F24" s="14"/>
      <c r="G24" s="14">
        <v>2E-3</v>
      </c>
      <c r="H24" s="14"/>
      <c r="I24" s="14"/>
      <c r="J24" s="14"/>
      <c r="K24" s="14"/>
      <c r="L24" s="14"/>
      <c r="M24" s="15">
        <f t="shared" si="0"/>
        <v>3.0000000000000001E-3</v>
      </c>
      <c r="N24" s="15">
        <f>M24*H12</f>
        <v>1.8000000000000002E-2</v>
      </c>
      <c r="O24" s="5">
        <v>19</v>
      </c>
      <c r="P24" s="16">
        <f t="shared" si="1"/>
        <v>0.34200000000000003</v>
      </c>
      <c r="Q24" s="1"/>
      <c r="R24" s="1"/>
    </row>
    <row r="25" spans="1:20" ht="15.75" x14ac:dyDescent="0.25">
      <c r="A25" s="26">
        <v>7</v>
      </c>
      <c r="B25" s="4" t="s">
        <v>213</v>
      </c>
      <c r="C25" s="14" t="s">
        <v>24</v>
      </c>
      <c r="D25" s="14">
        <v>1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1</v>
      </c>
      <c r="N25" s="15">
        <f>M25*H12</f>
        <v>6</v>
      </c>
      <c r="O25" s="5">
        <v>9.3000000000000007</v>
      </c>
      <c r="P25" s="16">
        <f t="shared" si="1"/>
        <v>55.800000000000004</v>
      </c>
      <c r="Q25" s="1"/>
      <c r="R25" s="1"/>
    </row>
    <row r="26" spans="1:20" ht="15.75" x14ac:dyDescent="0.25">
      <c r="A26" s="26">
        <v>8</v>
      </c>
      <c r="B26" s="4" t="s">
        <v>34</v>
      </c>
      <c r="C26" s="14" t="s">
        <v>24</v>
      </c>
      <c r="D26" s="14"/>
      <c r="E26" s="14"/>
      <c r="F26" s="14"/>
      <c r="G26" s="14">
        <v>0.04</v>
      </c>
      <c r="H26" s="14"/>
      <c r="I26" s="14"/>
      <c r="J26" s="14"/>
      <c r="K26" s="14"/>
      <c r="L26" s="14"/>
      <c r="M26" s="15">
        <f t="shared" si="0"/>
        <v>0.04</v>
      </c>
      <c r="N26" s="15">
        <f>M26*H12</f>
        <v>0.24</v>
      </c>
      <c r="O26" s="5">
        <v>60</v>
      </c>
      <c r="P26" s="16">
        <f t="shared" si="1"/>
        <v>14.399999999999999</v>
      </c>
      <c r="Q26" s="1"/>
      <c r="R26" s="1"/>
    </row>
    <row r="27" spans="1:20" ht="15.75" x14ac:dyDescent="0.25">
      <c r="A27" s="26">
        <v>9</v>
      </c>
      <c r="B27" s="4" t="s">
        <v>40</v>
      </c>
      <c r="C27" s="14" t="s">
        <v>24</v>
      </c>
      <c r="D27" s="14"/>
      <c r="E27" s="14"/>
      <c r="F27" s="17"/>
      <c r="G27" s="14">
        <v>2E-3</v>
      </c>
      <c r="H27" s="14"/>
      <c r="I27" s="14"/>
      <c r="J27" s="14"/>
      <c r="K27" s="14"/>
      <c r="L27" s="14"/>
      <c r="M27" s="15">
        <f t="shared" si="0"/>
        <v>2E-3</v>
      </c>
      <c r="N27" s="15">
        <f>M27*H12</f>
        <v>1.2E-2</v>
      </c>
      <c r="O27" s="5">
        <v>450</v>
      </c>
      <c r="P27" s="16">
        <f t="shared" si="1"/>
        <v>5.4</v>
      </c>
      <c r="Q27" s="1"/>
      <c r="R27" s="1"/>
      <c r="T27" s="22"/>
    </row>
    <row r="28" spans="1:20" ht="15.75" x14ac:dyDescent="0.25">
      <c r="A28" s="26">
        <v>10</v>
      </c>
      <c r="B28" s="4" t="s">
        <v>31</v>
      </c>
      <c r="C28" s="14" t="s">
        <v>24</v>
      </c>
      <c r="D28" s="14"/>
      <c r="E28" s="14"/>
      <c r="F28" s="14"/>
      <c r="G28" s="14">
        <v>5.0000000000000001E-3</v>
      </c>
      <c r="H28" s="14"/>
      <c r="I28" s="14"/>
      <c r="J28" s="14"/>
      <c r="K28" s="14"/>
      <c r="L28" s="14"/>
      <c r="M28" s="15">
        <f t="shared" si="0"/>
        <v>5.0000000000000001E-3</v>
      </c>
      <c r="N28" s="15">
        <f>M28*H12</f>
        <v>0.03</v>
      </c>
      <c r="O28" s="5">
        <v>30</v>
      </c>
      <c r="P28" s="16">
        <f t="shared" si="1"/>
        <v>0.89999999999999991</v>
      </c>
      <c r="Q28" s="1"/>
      <c r="R28" s="1"/>
    </row>
    <row r="29" spans="1:20" ht="15.75" x14ac:dyDescent="0.25">
      <c r="A29" s="26">
        <v>12</v>
      </c>
      <c r="B29" s="4" t="s">
        <v>39</v>
      </c>
      <c r="C29" s="14" t="s">
        <v>24</v>
      </c>
      <c r="D29" s="14"/>
      <c r="E29" s="14"/>
      <c r="F29" s="14"/>
      <c r="G29" s="14">
        <v>5.0000000000000001E-3</v>
      </c>
      <c r="H29" s="14"/>
      <c r="I29" s="14"/>
      <c r="J29" s="14"/>
      <c r="K29" s="14"/>
      <c r="L29" s="14"/>
      <c r="M29" s="15">
        <f t="shared" si="0"/>
        <v>5.0000000000000001E-3</v>
      </c>
      <c r="N29" s="15">
        <f>M29*H12</f>
        <v>0.03</v>
      </c>
      <c r="O29" s="5">
        <v>40</v>
      </c>
      <c r="P29" s="16">
        <f>O29*N29</f>
        <v>1.2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>
        <v>5.0000000000000001E-3</v>
      </c>
      <c r="H30" s="14"/>
      <c r="I30" s="14"/>
      <c r="J30" s="14"/>
      <c r="K30" s="14"/>
      <c r="L30" s="14"/>
      <c r="M30" s="15">
        <f t="shared" si="0"/>
        <v>5.0000000000000001E-3</v>
      </c>
      <c r="N30" s="15">
        <f>M30*H12</f>
        <v>0.03</v>
      </c>
      <c r="O30" s="5">
        <v>170</v>
      </c>
      <c r="P30" s="16">
        <f t="shared" ref="P30" si="2">N30*O30</f>
        <v>5.0999999999999996</v>
      </c>
      <c r="Q30" s="1"/>
      <c r="R30" s="1"/>
    </row>
    <row r="31" spans="1:20" ht="15.75" x14ac:dyDescent="0.25">
      <c r="A31" s="26">
        <v>14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24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/>
      <c r="O41" s="14"/>
      <c r="P41" s="39"/>
      <c r="Q41" s="1"/>
      <c r="R41" s="1"/>
    </row>
    <row r="42" spans="1:18" ht="15.75" x14ac:dyDescent="0.25">
      <c r="A42" s="26">
        <v>25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  <c r="Q42" s="1"/>
      <c r="R42" s="1"/>
    </row>
    <row r="43" spans="1:18" ht="15.75" x14ac:dyDescent="0.25">
      <c r="A43" s="26">
        <v>26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.75" x14ac:dyDescent="0.25">
      <c r="A44" s="102" t="s">
        <v>57</v>
      </c>
      <c r="B44" s="10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5"/>
      <c r="P44" s="16">
        <f>SUM(P20:P43)</f>
        <v>332.44199999999995</v>
      </c>
    </row>
    <row r="45" spans="1:18" ht="15.75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8" ht="15.75" x14ac:dyDescent="0.25">
      <c r="B46" s="2" t="s">
        <v>60</v>
      </c>
      <c r="C46" s="2" t="s">
        <v>102</v>
      </c>
      <c r="D46" s="2"/>
      <c r="E46" s="2"/>
      <c r="F46" s="2"/>
      <c r="G46" s="2"/>
      <c r="H46" s="2"/>
      <c r="I46" s="2"/>
      <c r="J46" s="2" t="s">
        <v>33</v>
      </c>
      <c r="K46" s="2" t="s">
        <v>103</v>
      </c>
      <c r="L46" s="2"/>
      <c r="M46" s="2"/>
      <c r="N46" s="2"/>
      <c r="O46" s="2" t="s">
        <v>182</v>
      </c>
      <c r="P46" s="2"/>
    </row>
    <row r="49" spans="2:3" x14ac:dyDescent="0.25">
      <c r="B49" t="s">
        <v>90</v>
      </c>
      <c r="C49" t="s">
        <v>102</v>
      </c>
    </row>
  </sheetData>
  <mergeCells count="15"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  <mergeCell ref="A44:B44"/>
    <mergeCell ref="C15:C17"/>
    <mergeCell ref="D15:L15"/>
    <mergeCell ref="M15:M17"/>
    <mergeCell ref="N15:N17"/>
  </mergeCells>
  <pageMargins left="0.19685039370078741" right="0.39370078740157483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bestFit="1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195</v>
      </c>
      <c r="C2" s="2"/>
      <c r="D2" t="s">
        <v>191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204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5</v>
      </c>
    </row>
    <row r="5" spans="1:18" x14ac:dyDescent="0.25">
      <c r="F5" s="20" t="s">
        <v>204</v>
      </c>
    </row>
    <row r="6" spans="1:18" x14ac:dyDescent="0.25">
      <c r="D6" t="s">
        <v>4</v>
      </c>
      <c r="F6" t="s">
        <v>193</v>
      </c>
      <c r="H6" t="s">
        <v>183</v>
      </c>
    </row>
    <row r="7" spans="1:18" x14ac:dyDescent="0.25">
      <c r="B7" s="23" t="s">
        <v>196</v>
      </c>
      <c r="D7" s="23" t="s">
        <v>44</v>
      </c>
      <c r="E7" s="23"/>
    </row>
    <row r="8" spans="1:18" ht="46.5" customHeight="1" x14ac:dyDescent="0.25">
      <c r="B8" s="120" t="s">
        <v>5</v>
      </c>
      <c r="C8" s="121"/>
      <c r="D8" s="122" t="s">
        <v>42</v>
      </c>
      <c r="E8" s="122" t="s">
        <v>8</v>
      </c>
      <c r="F8" s="122" t="s">
        <v>9</v>
      </c>
      <c r="G8" s="122" t="s">
        <v>10</v>
      </c>
      <c r="H8" s="122" t="s">
        <v>41</v>
      </c>
      <c r="I8" s="2" t="s">
        <v>25</v>
      </c>
      <c r="J8" s="2"/>
      <c r="K8" s="2"/>
      <c r="L8" s="2" t="s">
        <v>182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3"/>
      <c r="E9" s="123"/>
      <c r="F9" s="123"/>
      <c r="G9" s="123"/>
      <c r="H9" s="123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50</v>
      </c>
      <c r="E10" s="4">
        <v>11</v>
      </c>
      <c r="F10" s="4">
        <f>E10*D10</f>
        <v>550</v>
      </c>
      <c r="G10" s="5">
        <v>48.67</v>
      </c>
      <c r="H10" s="6">
        <v>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v>48.67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4" t="s">
        <v>17</v>
      </c>
      <c r="D13" s="106" t="s">
        <v>14</v>
      </c>
      <c r="E13" s="107"/>
      <c r="F13" s="107"/>
      <c r="G13" s="107"/>
      <c r="H13" s="107"/>
      <c r="I13" s="107"/>
      <c r="J13" s="107"/>
      <c r="K13" s="107"/>
      <c r="L13" s="107"/>
      <c r="M13" s="108" t="s">
        <v>18</v>
      </c>
      <c r="N13" s="110" t="s">
        <v>19</v>
      </c>
      <c r="O13" s="112" t="s">
        <v>20</v>
      </c>
      <c r="P13" s="115" t="s">
        <v>21</v>
      </c>
      <c r="Q13" s="1"/>
      <c r="R13" s="1"/>
    </row>
    <row r="14" spans="1:18" ht="15.75" x14ac:dyDescent="0.25">
      <c r="A14" s="31"/>
      <c r="B14" s="32" t="s">
        <v>13</v>
      </c>
      <c r="C14" s="105"/>
      <c r="D14" s="117" t="s">
        <v>15</v>
      </c>
      <c r="E14" s="117"/>
      <c r="F14" s="118"/>
      <c r="G14" s="106" t="s">
        <v>16</v>
      </c>
      <c r="H14" s="107"/>
      <c r="I14" s="107"/>
      <c r="J14" s="107"/>
      <c r="K14" s="107"/>
      <c r="L14" s="119"/>
      <c r="M14" s="109"/>
      <c r="N14" s="111"/>
      <c r="O14" s="113"/>
      <c r="P14" s="116"/>
      <c r="Q14" s="1"/>
      <c r="R14" s="1"/>
    </row>
    <row r="15" spans="1:18" ht="87.75" customHeight="1" thickBot="1" x14ac:dyDescent="0.3">
      <c r="A15" s="33"/>
      <c r="B15" s="34"/>
      <c r="C15" s="105"/>
      <c r="D15" s="100" t="s">
        <v>187</v>
      </c>
      <c r="E15" s="101" t="s">
        <v>192</v>
      </c>
      <c r="F15" s="100" t="s">
        <v>184</v>
      </c>
      <c r="G15" s="98" t="s">
        <v>201</v>
      </c>
      <c r="H15" s="98" t="s">
        <v>192</v>
      </c>
      <c r="I15" s="98" t="s">
        <v>199</v>
      </c>
      <c r="J15" s="98" t="s">
        <v>202</v>
      </c>
      <c r="K15" s="98" t="s">
        <v>203</v>
      </c>
      <c r="L15" s="98"/>
      <c r="M15" s="109"/>
      <c r="N15" s="111"/>
      <c r="O15" s="114"/>
      <c r="P15" s="116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186</v>
      </c>
      <c r="F17" s="10" t="s">
        <v>200</v>
      </c>
      <c r="G17" s="10" t="s">
        <v>197</v>
      </c>
      <c r="H17" s="10" t="s">
        <v>186</v>
      </c>
      <c r="I17" s="10" t="s">
        <v>200</v>
      </c>
      <c r="J17" s="10" t="s">
        <v>200</v>
      </c>
      <c r="K17" s="10" t="s">
        <v>197</v>
      </c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v>0.06</v>
      </c>
      <c r="N18" s="15">
        <v>1</v>
      </c>
      <c r="O18" s="16">
        <v>7.5</v>
      </c>
      <c r="P18" s="16">
        <v>7.5</v>
      </c>
      <c r="Q18" s="1"/>
      <c r="R18" s="1"/>
    </row>
    <row r="19" spans="1:20" ht="15.75" x14ac:dyDescent="0.25">
      <c r="A19" s="26">
        <v>2</v>
      </c>
      <c r="B19" s="4" t="s">
        <v>190</v>
      </c>
      <c r="C19" s="14" t="s">
        <v>24</v>
      </c>
      <c r="D19" s="14">
        <v>1E-3</v>
      </c>
      <c r="E19" s="14"/>
      <c r="F19" s="14"/>
      <c r="G19" s="14">
        <v>2E-3</v>
      </c>
      <c r="H19" s="14"/>
      <c r="I19" s="14"/>
      <c r="J19" s="14">
        <v>3.0000000000000001E-3</v>
      </c>
      <c r="K19" s="14"/>
      <c r="L19" s="14"/>
      <c r="M19" s="15">
        <f t="shared" ref="M19:M20" si="0">SUM(D19:L19)</f>
        <v>6.0000000000000001E-3</v>
      </c>
      <c r="N19" s="15">
        <v>6.0000000000000001E-3</v>
      </c>
      <c r="O19" s="5">
        <v>14</v>
      </c>
      <c r="P19" s="16">
        <f>N19*O19</f>
        <v>8.4000000000000005E-2</v>
      </c>
      <c r="Q19" s="1"/>
      <c r="R19" s="1"/>
    </row>
    <row r="20" spans="1:20" ht="15.75" x14ac:dyDescent="0.25">
      <c r="A20" s="26">
        <v>3</v>
      </c>
      <c r="B20" s="4" t="s">
        <v>194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v>1E-3</v>
      </c>
      <c r="O20" s="5">
        <v>500</v>
      </c>
      <c r="P20" s="16">
        <f>N20*O20</f>
        <v>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>
        <v>0.01</v>
      </c>
      <c r="I21" s="14"/>
      <c r="J21" s="14"/>
      <c r="K21" s="14"/>
      <c r="L21" s="14"/>
      <c r="M21" s="15">
        <v>0.02</v>
      </c>
      <c r="N21" s="15">
        <v>0.02</v>
      </c>
      <c r="O21" s="5">
        <v>59</v>
      </c>
      <c r="P21" s="16">
        <f t="shared" ref="P21" si="1">N21*O21</f>
        <v>1.18</v>
      </c>
      <c r="Q21" s="1"/>
      <c r="R21" s="1"/>
    </row>
    <row r="22" spans="1:20" ht="15.75" x14ac:dyDescent="0.25">
      <c r="A22" s="26">
        <v>6</v>
      </c>
      <c r="B22" s="4" t="s">
        <v>185</v>
      </c>
      <c r="C22" s="14" t="s">
        <v>24</v>
      </c>
      <c r="D22" s="14"/>
      <c r="E22" s="14"/>
      <c r="F22" s="14">
        <v>0.05</v>
      </c>
      <c r="G22" s="14"/>
      <c r="H22" s="14"/>
      <c r="I22" s="14">
        <v>0.05</v>
      </c>
      <c r="J22" s="14"/>
      <c r="K22" s="14"/>
      <c r="L22" s="14"/>
      <c r="M22" s="15">
        <v>0.1</v>
      </c>
      <c r="N22" s="15">
        <v>0.1</v>
      </c>
      <c r="O22" s="5">
        <v>35</v>
      </c>
      <c r="P22" s="16">
        <v>3.5</v>
      </c>
      <c r="Q22" s="74"/>
      <c r="R22" s="1"/>
    </row>
    <row r="23" spans="1:20" ht="15.75" x14ac:dyDescent="0.25">
      <c r="A23" s="26">
        <v>7</v>
      </c>
      <c r="B23" s="4" t="s">
        <v>32</v>
      </c>
      <c r="C23" s="14" t="s">
        <v>36</v>
      </c>
      <c r="D23" s="14"/>
      <c r="E23" s="14"/>
      <c r="F23" s="14"/>
      <c r="G23" s="14">
        <v>0.08</v>
      </c>
      <c r="H23" s="14"/>
      <c r="I23" s="14"/>
      <c r="J23" s="14"/>
      <c r="K23" s="14"/>
      <c r="L23" s="14"/>
      <c r="M23" s="15">
        <v>0.08</v>
      </c>
      <c r="N23" s="15">
        <v>0.08</v>
      </c>
      <c r="O23" s="5">
        <v>55</v>
      </c>
      <c r="P23" s="16">
        <v>4.4000000000000004</v>
      </c>
      <c r="Q23" s="1"/>
      <c r="R23" s="1"/>
    </row>
    <row r="24" spans="1:20" ht="15.75" x14ac:dyDescent="0.25">
      <c r="A24" s="26">
        <v>8</v>
      </c>
      <c r="B24" s="4" t="s">
        <v>46</v>
      </c>
      <c r="C24" s="14" t="s">
        <v>24</v>
      </c>
      <c r="D24" s="14"/>
      <c r="E24" s="14"/>
      <c r="F24" s="14"/>
      <c r="G24" s="14">
        <v>0.04</v>
      </c>
      <c r="H24" s="14"/>
      <c r="I24" s="14"/>
      <c r="J24" s="14"/>
      <c r="K24" s="14"/>
      <c r="L24" s="14"/>
      <c r="M24" s="15">
        <v>0.04</v>
      </c>
      <c r="N24" s="15">
        <v>0.04</v>
      </c>
      <c r="O24" s="5">
        <v>47</v>
      </c>
      <c r="P24" s="16">
        <v>1.88</v>
      </c>
      <c r="Q24" s="1"/>
      <c r="R24" s="1"/>
    </row>
    <row r="25" spans="1:20" ht="15.75" x14ac:dyDescent="0.25">
      <c r="A25" s="26">
        <v>9</v>
      </c>
      <c r="B25" s="4" t="s">
        <v>198</v>
      </c>
      <c r="C25" s="14" t="s">
        <v>24</v>
      </c>
      <c r="D25" s="14"/>
      <c r="E25" s="14"/>
      <c r="F25" s="17"/>
      <c r="G25" s="14">
        <v>5.0000000000000001E-3</v>
      </c>
      <c r="H25" s="14"/>
      <c r="I25" s="14"/>
      <c r="J25" s="14"/>
      <c r="K25" s="14">
        <v>3.0000000000000001E-3</v>
      </c>
      <c r="L25" s="14"/>
      <c r="M25" s="15">
        <v>8.0000000000000002E-3</v>
      </c>
      <c r="N25" s="15">
        <v>8.0000000000000002E-3</v>
      </c>
      <c r="O25" s="5">
        <v>440</v>
      </c>
      <c r="P25" s="16">
        <v>3.6</v>
      </c>
      <c r="Q25" s="1"/>
      <c r="R25" s="1"/>
      <c r="T25" s="22"/>
    </row>
    <row r="26" spans="1:20" ht="15.75" x14ac:dyDescent="0.25">
      <c r="A26" s="26">
        <v>10</v>
      </c>
      <c r="B26" s="4" t="s">
        <v>28</v>
      </c>
      <c r="C26" s="14" t="s">
        <v>24</v>
      </c>
      <c r="D26" s="14"/>
      <c r="E26" s="14"/>
      <c r="F26" s="14"/>
      <c r="G26" s="14"/>
      <c r="H26" s="14"/>
      <c r="I26" s="14"/>
      <c r="J26" s="14">
        <v>0.06</v>
      </c>
      <c r="K26" s="14"/>
      <c r="L26" s="14"/>
      <c r="M26" s="15">
        <v>0.06</v>
      </c>
      <c r="N26" s="15">
        <v>0.06</v>
      </c>
      <c r="O26" s="5">
        <v>400</v>
      </c>
      <c r="P26" s="16">
        <v>24</v>
      </c>
      <c r="Q26" s="1"/>
      <c r="R26" s="1"/>
    </row>
    <row r="27" spans="1:20" ht="15.75" x14ac:dyDescent="0.25">
      <c r="A27" s="26">
        <v>12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>
        <v>0.04</v>
      </c>
      <c r="L27" s="14"/>
      <c r="M27" s="15">
        <v>0.04</v>
      </c>
      <c r="N27" s="15">
        <v>0.04</v>
      </c>
      <c r="O27" s="5">
        <v>38</v>
      </c>
      <c r="P27" s="16">
        <v>1.52</v>
      </c>
      <c r="Q27" s="1"/>
      <c r="R27" s="1"/>
    </row>
    <row r="28" spans="1:20" ht="15.75" x14ac:dyDescent="0.25">
      <c r="A28" s="26">
        <v>13</v>
      </c>
      <c r="B28" s="4" t="s">
        <v>31</v>
      </c>
      <c r="C28" s="14" t="s">
        <v>24</v>
      </c>
      <c r="D28" s="14"/>
      <c r="E28" s="14"/>
      <c r="F28" s="14"/>
      <c r="G28" s="14"/>
      <c r="H28" s="14"/>
      <c r="I28" s="14"/>
      <c r="J28" s="14">
        <v>5.0000000000000001E-3</v>
      </c>
      <c r="K28" s="14"/>
      <c r="L28" s="14"/>
      <c r="M28" s="15">
        <v>5.0000000000000001E-3</v>
      </c>
      <c r="N28" s="15">
        <v>5.0000000000000001E-3</v>
      </c>
      <c r="O28" s="5">
        <v>20</v>
      </c>
      <c r="P28" s="16">
        <v>0.1</v>
      </c>
      <c r="Q28" s="1"/>
      <c r="R28" s="1"/>
    </row>
    <row r="29" spans="1:20" ht="15.75" x14ac:dyDescent="0.25">
      <c r="A29" s="26">
        <v>14</v>
      </c>
      <c r="B29" s="4" t="s">
        <v>40</v>
      </c>
      <c r="C29" s="14" t="s">
        <v>24</v>
      </c>
      <c r="D29" s="14"/>
      <c r="E29" s="14"/>
      <c r="F29" s="14"/>
      <c r="G29" s="14"/>
      <c r="H29" s="14"/>
      <c r="I29" s="14"/>
      <c r="J29" s="14">
        <v>2E-3</v>
      </c>
      <c r="K29" s="14"/>
      <c r="L29" s="14"/>
      <c r="M29" s="15">
        <v>2E-3</v>
      </c>
      <c r="N29" s="15">
        <v>2E-3</v>
      </c>
      <c r="O29" s="5">
        <v>207.15</v>
      </c>
      <c r="P29" s="16">
        <v>0.41</v>
      </c>
      <c r="Q29" s="1"/>
      <c r="R29" s="1"/>
    </row>
    <row r="30" spans="1:20" ht="15.75" x14ac:dyDescent="0.25">
      <c r="A30" s="26">
        <v>15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16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17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26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</row>
    <row r="42" spans="1:18" ht="15.75" x14ac:dyDescent="0.25">
      <c r="A42" s="26">
        <v>27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15"/>
      <c r="O42" s="14"/>
      <c r="P42" s="16"/>
    </row>
    <row r="43" spans="1:18" ht="15" customHeight="1" x14ac:dyDescent="0.25">
      <c r="A43" s="26">
        <v>28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29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6"/>
    </row>
    <row r="45" spans="1:18" ht="15" customHeight="1" x14ac:dyDescent="0.25">
      <c r="A45" s="26">
        <v>30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"/>
    </row>
    <row r="46" spans="1:18" ht="15.75" x14ac:dyDescent="0.25">
      <c r="A46" s="102" t="s">
        <v>57</v>
      </c>
      <c r="B46" s="10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15"/>
      <c r="O46" s="5"/>
      <c r="P46" s="16">
        <f>SUM(P18:P45)</f>
        <v>48.674000000000007</v>
      </c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 t="s">
        <v>33</v>
      </c>
      <c r="K48" s="2"/>
      <c r="L48" s="2"/>
      <c r="M48" s="2"/>
      <c r="N48" s="2"/>
      <c r="O48" s="2" t="s">
        <v>182</v>
      </c>
      <c r="P48" s="2"/>
    </row>
    <row r="49" spans="2:2" ht="15.75" x14ac:dyDescent="0.25">
      <c r="B49" s="64" t="s">
        <v>90</v>
      </c>
    </row>
    <row r="53" spans="2:2" ht="15.75" x14ac:dyDescent="0.25">
      <c r="B53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6:B46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2025-10-04T15:06:04Z</cp:lastPrinted>
  <dcterms:created xsi:type="dcterms:W3CDTF">2019-01-18T12:27:48Z</dcterms:created>
  <dcterms:modified xsi:type="dcterms:W3CDTF">2026-09-18T15:24:19Z</dcterms:modified>
</cp:coreProperties>
</file>