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33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'23,10мал'!$14:$16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42" i="272"/>
  <c r="P30" i="272"/>
  <c r="N30" i="272"/>
  <c r="M30" i="272"/>
  <c r="P29" i="272"/>
  <c r="N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G13" i="272"/>
  <c r="G12" i="272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F11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0" i="269" l="1"/>
  <c r="G11" i="269" s="1"/>
  <c r="G12" i="269" s="1"/>
</calcChain>
</file>

<file path=xl/sharedStrings.xml><?xml version="1.0" encoding="utf-8"?>
<sst xmlns="http://schemas.openxmlformats.org/spreadsheetml/2006/main" count="4771" uniqueCount="230">
  <si>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</si>
  <si>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</si>
  <si>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</si>
  <si>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</si>
  <si>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</si>
  <si>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</si>
  <si>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</si>
  <si>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</si>
  <si>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</si>
  <si>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</si>
  <si>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</si>
  <si>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</si>
  <si>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</si>
  <si>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</si>
  <si>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</si>
  <si>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</si>
  <si>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</si>
  <si>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</si>
  <si>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</si>
  <si>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</si>
  <si>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</si>
  <si>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</si>
  <si>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</si>
  <si>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</si>
  <si>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</si>
  <si>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</si>
  <si>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</si>
  <si>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</si>
  <si>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</si>
  <si>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</si>
  <si>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</si>
  <si>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</si>
  <si>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</si>
  <si>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</si>
  <si>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</si>
  <si>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</si>
  <si>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</si>
  <si>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</si>
  <si>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</si>
  <si>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</si>
  <si>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</si>
  <si>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</si>
  <si>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</si>
  <si>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</si>
  <si>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</si>
  <si>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</si>
  <si>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</si>
  <si>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</si>
  <si>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</si>
  <si>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</si>
  <si>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</si>
  <si>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</si>
  <si>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</si>
  <si>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</si>
  <si>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</si>
  <si>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</si>
  <si>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</si>
  <si>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</si>
  <si>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</si>
  <si>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</si>
  <si>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</si>
  <si>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</si>
  <si>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</si>
  <si>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</si>
  <si>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</si>
  <si>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</si>
  <si>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</si>
  <si>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</si>
  <si>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</si>
  <si>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</si>
  <si>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</si>
  <si>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</si>
  <si>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</si>
  <si>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</si>
  <si>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</si>
  <si>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</si>
  <si>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</si>
  <si>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</si>
  <si>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</si>
  <si>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</si>
  <si>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</si>
  <si>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</si>
  <si>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</si>
  <si>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</si>
  <si>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</si>
  <si>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</si>
  <si>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</si>
  <si>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</si>
  <si>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</si>
  <si>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</si>
  <si>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</si>
  <si>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</si>
  <si>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</si>
  <si>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</si>
  <si>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</si>
  <si>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</si>
  <si>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</si>
  <si>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</si>
  <si>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</si>
  <si>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</si>
  <si>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</si>
  <si>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</si>
  <si>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</si>
  <si>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</si>
  <si>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</si>
  <si>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</si>
  <si>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</si>
  <si>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</si>
  <si>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</si>
  <si>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</si>
  <si>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</si>
  <si>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</si>
  <si>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</si>
  <si>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</si>
  <si>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</si>
  <si>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</si>
  <si>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</si>
  <si>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</si>
  <si>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</si>
  <si>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</si>
  <si>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</si>
  <si>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</si>
  <si>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</si>
  <si>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</si>
  <si>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</si>
  <si>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</si>
  <si>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</si>
  <si>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</si>
  <si>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</si>
  <si>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</si>
  <si>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</si>
  <si>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</si>
  <si>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</si>
  <si>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</si>
  <si>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</si>
  <si>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</si>
  <si>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</si>
  <si>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</si>
  <si>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</si>
  <si>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</si>
  <si>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</si>
  <si>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</si>
  <si>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</si>
  <si>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</si>
  <si>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</si>
  <si>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</si>
  <si>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</si>
  <si>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</si>
  <si>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</si>
  <si>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</si>
  <si>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</si>
  <si>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</si>
  <si>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</si>
  <si>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</si>
  <si>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</si>
  <si>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</si>
  <si>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</si>
  <si>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</si>
  <si>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</si>
  <si>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</si>
  <si>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</si>
  <si>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</si>
  <si>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</si>
  <si>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</si>
  <si>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</si>
  <si>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</si>
  <si>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</si>
  <si>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</si>
  <si>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</si>
  <si>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</si>
  <si>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</si>
  <si>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</si>
  <si>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</si>
  <si>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</si>
  <si>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</si>
  <si>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</si>
  <si>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Мармелад " Бонди "</t>
  </si>
  <si>
    <t>Марм " бонди"</t>
  </si>
  <si>
    <t>Тарканова М.В.</t>
  </si>
  <si>
    <t>13.04.2024год</t>
  </si>
  <si>
    <t xml:space="preserve">                                          Учреждение : МКОУ СОШ с.п. В-Акбаш</t>
  </si>
  <si>
    <t>ОВЗ 5-11кл</t>
  </si>
  <si>
    <t>Гонибова Э.К.</t>
  </si>
  <si>
    <t>яйцо отварное</t>
  </si>
  <si>
    <t>каша пшенная</t>
  </si>
  <si>
    <t>биточки с подливой</t>
  </si>
  <si>
    <t xml:space="preserve">хлеб </t>
  </si>
  <si>
    <t>чай с сахаром</t>
  </si>
  <si>
    <t>1шт</t>
  </si>
  <si>
    <t>100гр</t>
  </si>
  <si>
    <t>200гр</t>
  </si>
  <si>
    <t>50гр</t>
  </si>
  <si>
    <t>40/50</t>
  </si>
  <si>
    <t>яйцо</t>
  </si>
  <si>
    <t>24.10.2020г</t>
  </si>
  <si>
    <t>Помид огурцы свеж</t>
  </si>
  <si>
    <t>18.02.2022год</t>
  </si>
  <si>
    <t>Учреждение: МКОУ СОШ с.п. В-Акбаш</t>
  </si>
  <si>
    <t>кашп гречневая с молоком</t>
  </si>
  <si>
    <t>хлеб</t>
  </si>
  <si>
    <t>котлеты из говяд. с соусом и макаронами</t>
  </si>
  <si>
    <t>150гр</t>
  </si>
  <si>
    <t>50/50/100</t>
  </si>
  <si>
    <t>40гр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</si>
  <si>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</si>
  <si>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</si>
  <si>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</si>
  <si>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</si>
  <si>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</si>
  <si>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</si>
  <si>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</si>
  <si>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</si>
  <si>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</si>
  <si>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</si>
  <si>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</si>
  <si>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</si>
  <si>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</si>
  <si>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</si>
  <si>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</si>
  <si>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</si>
  <si>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Директор   _____________Тарканова М.В.</t>
  </si>
  <si>
    <t xml:space="preserve">                                          Учреждение : МКОУ СОШ им Х.Т.Карашаева с.п.В-Акбаш</t>
  </si>
  <si>
    <t>Ответственное лицо:  Гонибова Э.К.</t>
  </si>
  <si>
    <t>Каша рисовая с молоком</t>
  </si>
  <si>
    <t>Чвй с сахаром</t>
  </si>
  <si>
    <t>Биточки из гов.с соусом и перловой кашей</t>
  </si>
  <si>
    <t>50/30/100</t>
  </si>
  <si>
    <t>перловка</t>
  </si>
  <si>
    <t>масло раст</t>
  </si>
  <si>
    <t>23.09.2025год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</si>
</sst>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9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5" t="s">
        <v>70</v>
      </c>
      <c r="B47" s="4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9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9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9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9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5"/>
  <sheetViews>
    <sheetView tabSelected="1" zoomScale="82" zoomScaleNormal="82" workbookViewId="0">
      <selection activeCell="O37" sqref="O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1.425781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220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18</v>
      </c>
    </row>
    <row r="6" spans="1:18" x14ac:dyDescent="0.25">
      <c r="F6" s="3"/>
      <c r="G6" t="s">
        <v>229</v>
      </c>
    </row>
    <row r="7" spans="1:18" x14ac:dyDescent="0.25">
      <c r="D7" t="s">
        <v>221</v>
      </c>
    </row>
    <row r="8" spans="1:18" x14ac:dyDescent="0.25">
      <c r="B8" s="4" t="s">
        <v>181</v>
      </c>
      <c r="D8" s="4"/>
      <c r="E8" s="4"/>
    </row>
    <row r="9" spans="1:18" ht="46.5" customHeight="1" x14ac:dyDescent="0.25">
      <c r="B9" s="60" t="s">
        <v>9</v>
      </c>
      <c r="C9" s="61"/>
      <c r="D9" s="49" t="s">
        <v>10</v>
      </c>
      <c r="E9" s="49" t="s">
        <v>11</v>
      </c>
      <c r="F9" s="49" t="s">
        <v>12</v>
      </c>
      <c r="G9" s="49" t="s">
        <v>13</v>
      </c>
      <c r="H9" s="49" t="s">
        <v>14</v>
      </c>
      <c r="I9" s="1" t="s">
        <v>222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50"/>
      <c r="E10" s="50"/>
      <c r="F10" s="50"/>
      <c r="G10" s="50"/>
      <c r="H10" s="50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6</v>
      </c>
      <c r="F11" s="6">
        <f>E11*D11</f>
        <v>300</v>
      </c>
      <c r="G11" s="7">
        <f>P40/H11</f>
        <v>53.521323333333335</v>
      </c>
      <c r="H11" s="8">
        <v>6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321.12794000000002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47" t="s">
        <v>20</v>
      </c>
      <c r="D14" s="62" t="s">
        <v>21</v>
      </c>
      <c r="E14" s="63"/>
      <c r="F14" s="63"/>
      <c r="G14" s="63"/>
      <c r="H14" s="63"/>
      <c r="I14" s="63"/>
      <c r="J14" s="63"/>
      <c r="K14" s="63"/>
      <c r="L14" s="63"/>
      <c r="M14" s="51" t="s">
        <v>22</v>
      </c>
      <c r="N14" s="53" t="s">
        <v>23</v>
      </c>
      <c r="O14" s="55" t="s">
        <v>24</v>
      </c>
      <c r="P14" s="58" t="s">
        <v>25</v>
      </c>
      <c r="Q14" s="32"/>
      <c r="R14" s="32"/>
    </row>
    <row r="15" spans="1:18" ht="15.75" x14ac:dyDescent="0.25">
      <c r="A15" s="11"/>
      <c r="B15" s="12" t="s">
        <v>26</v>
      </c>
      <c r="C15" s="48"/>
      <c r="D15" s="64" t="s">
        <v>27</v>
      </c>
      <c r="E15" s="64"/>
      <c r="F15" s="65"/>
      <c r="G15" s="62" t="s">
        <v>28</v>
      </c>
      <c r="H15" s="63"/>
      <c r="I15" s="63"/>
      <c r="J15" s="63"/>
      <c r="K15" s="63"/>
      <c r="L15" s="66"/>
      <c r="M15" s="52"/>
      <c r="N15" s="54"/>
      <c r="O15" s="56"/>
      <c r="P15" s="59"/>
      <c r="Q15" s="32"/>
      <c r="R15" s="32"/>
    </row>
    <row r="16" spans="1:18" ht="87.75" customHeight="1" x14ac:dyDescent="0.25">
      <c r="A16" s="13"/>
      <c r="B16" s="14"/>
      <c r="C16" s="48"/>
      <c r="D16" s="15" t="s">
        <v>223</v>
      </c>
      <c r="E16" s="15" t="s">
        <v>35</v>
      </c>
      <c r="F16" s="15" t="s">
        <v>224</v>
      </c>
      <c r="G16" s="15" t="s">
        <v>225</v>
      </c>
      <c r="H16" s="16" t="s">
        <v>35</v>
      </c>
      <c r="I16" s="16" t="s">
        <v>90</v>
      </c>
      <c r="J16" s="16"/>
      <c r="K16" s="16"/>
      <c r="L16" s="16"/>
      <c r="M16" s="52"/>
      <c r="N16" s="54"/>
      <c r="O16" s="57"/>
      <c r="P16" s="59"/>
      <c r="Q16" s="32"/>
      <c r="R16" s="32"/>
    </row>
    <row r="17" spans="1:20" ht="15.75" x14ac:dyDescent="0.25">
      <c r="A17" s="17"/>
      <c r="B17" s="12" t="s">
        <v>36</v>
      </c>
      <c r="C17" s="18"/>
      <c r="D17" s="18">
        <v>6</v>
      </c>
      <c r="E17" s="18">
        <v>6</v>
      </c>
      <c r="F17" s="18">
        <v>6</v>
      </c>
      <c r="G17" s="18">
        <v>6</v>
      </c>
      <c r="H17" s="18">
        <v>6</v>
      </c>
      <c r="I17" s="18">
        <v>6</v>
      </c>
      <c r="J17" s="18"/>
      <c r="K17" s="18"/>
      <c r="L17" s="18"/>
      <c r="M17" s="18"/>
      <c r="N17" s="18"/>
      <c r="O17" s="18"/>
      <c r="P17" s="29"/>
      <c r="Q17" s="32"/>
      <c r="R17" s="32"/>
    </row>
    <row r="18" spans="1:20" ht="30" x14ac:dyDescent="0.25">
      <c r="A18" s="19" t="s">
        <v>37</v>
      </c>
      <c r="B18" s="20" t="s">
        <v>38</v>
      </c>
      <c r="C18" s="21"/>
      <c r="D18" s="22" t="s">
        <v>201</v>
      </c>
      <c r="E18" s="21" t="s">
        <v>203</v>
      </c>
      <c r="F18" s="21" t="s">
        <v>190</v>
      </c>
      <c r="G18" s="21" t="s">
        <v>226</v>
      </c>
      <c r="H18" s="21" t="s">
        <v>203</v>
      </c>
      <c r="I18" s="21" t="s">
        <v>190</v>
      </c>
      <c r="J18" s="21"/>
      <c r="K18" s="21"/>
      <c r="L18" s="21"/>
      <c r="M18" s="21"/>
      <c r="N18" s="21"/>
      <c r="O18" s="21"/>
      <c r="P18" s="30"/>
      <c r="Q18" s="32"/>
      <c r="R18" s="32"/>
    </row>
    <row r="19" spans="1:20" ht="15.75" x14ac:dyDescent="0.25">
      <c r="A19" s="23">
        <v>1</v>
      </c>
      <c r="B19" s="24" t="s">
        <v>47</v>
      </c>
      <c r="C19" s="25" t="s">
        <v>40</v>
      </c>
      <c r="D19" s="26">
        <v>0.04</v>
      </c>
      <c r="E19" s="26"/>
      <c r="F19" s="25"/>
      <c r="G19" s="26"/>
      <c r="H19" s="26"/>
      <c r="I19" s="26"/>
      <c r="J19" s="26"/>
      <c r="K19" s="26"/>
      <c r="L19" s="26"/>
      <c r="M19" s="26">
        <f t="shared" ref="M19:M32" si="0">SUM(D19:L19)</f>
        <v>0.04</v>
      </c>
      <c r="N19" s="26">
        <f>M19*H11</f>
        <v>0.24</v>
      </c>
      <c r="O19" s="31">
        <v>65</v>
      </c>
      <c r="P19" s="31">
        <f>N19*O19</f>
        <v>15.6</v>
      </c>
      <c r="Q19" s="32"/>
      <c r="R19" s="32"/>
    </row>
    <row r="20" spans="1:20" ht="15.75" x14ac:dyDescent="0.25">
      <c r="A20" s="23">
        <v>2</v>
      </c>
      <c r="B20" s="6" t="s">
        <v>45</v>
      </c>
      <c r="C20" s="25" t="s">
        <v>40</v>
      </c>
      <c r="D20" s="25">
        <v>8.0000000000000002E-3</v>
      </c>
      <c r="E20" s="25"/>
      <c r="F20" s="25"/>
      <c r="G20" s="25">
        <v>3.0000000000000001E-3</v>
      </c>
      <c r="H20" s="25"/>
      <c r="I20" s="25"/>
      <c r="J20" s="25"/>
      <c r="K20" s="25"/>
      <c r="L20" s="25"/>
      <c r="M20" s="26">
        <f t="shared" si="0"/>
        <v>1.0999999999999999E-2</v>
      </c>
      <c r="N20" s="26">
        <f>M20*H11</f>
        <v>6.6000000000000003E-2</v>
      </c>
      <c r="O20" s="7">
        <v>620</v>
      </c>
      <c r="P20" s="31">
        <f>N20*O20</f>
        <v>40.92</v>
      </c>
      <c r="Q20" s="32"/>
      <c r="R20" s="32"/>
    </row>
    <row r="21" spans="1:20" ht="15.75" x14ac:dyDescent="0.25">
      <c r="A21" s="23">
        <v>3</v>
      </c>
      <c r="B21" s="6" t="s">
        <v>46</v>
      </c>
      <c r="C21" s="25" t="s">
        <v>40</v>
      </c>
      <c r="D21" s="25">
        <v>0.08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f>M21*H11</f>
        <v>0.48</v>
      </c>
      <c r="O21" s="7">
        <v>85</v>
      </c>
      <c r="P21" s="31">
        <f>N21*O21</f>
        <v>40.799999999999997</v>
      </c>
      <c r="Q21" s="32"/>
      <c r="R21" s="32"/>
    </row>
    <row r="22" spans="1:20" ht="15.75" x14ac:dyDescent="0.25">
      <c r="A22" s="23">
        <v>4</v>
      </c>
      <c r="B22" s="6" t="s">
        <v>43</v>
      </c>
      <c r="C22" s="25" t="s">
        <v>40</v>
      </c>
      <c r="D22" s="25">
        <v>8.0000000000000002E-3</v>
      </c>
      <c r="E22" s="25"/>
      <c r="F22" s="25">
        <v>0.01</v>
      </c>
      <c r="G22" s="25"/>
      <c r="H22" s="25"/>
      <c r="I22" s="25">
        <v>0.01</v>
      </c>
      <c r="J22" s="25"/>
      <c r="K22" s="25"/>
      <c r="L22" s="25"/>
      <c r="M22" s="26">
        <f t="shared" si="0"/>
        <v>2.8000000000000004E-2</v>
      </c>
      <c r="N22" s="26">
        <f>M22*H11</f>
        <v>0.16800000000000004</v>
      </c>
      <c r="O22" s="7">
        <v>66</v>
      </c>
      <c r="P22" s="31">
        <f t="shared" ref="P22:P28" si="1">N22*O22</f>
        <v>11.088000000000003</v>
      </c>
      <c r="Q22" s="32"/>
      <c r="R22" s="32"/>
    </row>
    <row r="23" spans="1:20" ht="15.75" x14ac:dyDescent="0.25">
      <c r="A23" s="23">
        <v>5</v>
      </c>
      <c r="B23" s="6" t="s">
        <v>44</v>
      </c>
      <c r="C23" s="25" t="s">
        <v>40</v>
      </c>
      <c r="D23" s="25">
        <v>1E-3</v>
      </c>
      <c r="E23" s="25"/>
      <c r="F23" s="25"/>
      <c r="G23" s="25">
        <v>4.0000000000000001E-3</v>
      </c>
      <c r="H23" s="25"/>
      <c r="I23" s="25"/>
      <c r="J23" s="25"/>
      <c r="K23" s="25"/>
      <c r="L23" s="25"/>
      <c r="M23" s="26">
        <f t="shared" si="0"/>
        <v>5.0000000000000001E-3</v>
      </c>
      <c r="N23" s="26">
        <f>M23*H11</f>
        <v>0.03</v>
      </c>
      <c r="O23" s="7">
        <v>18</v>
      </c>
      <c r="P23" s="31">
        <f t="shared" si="1"/>
        <v>0.54</v>
      </c>
      <c r="Q23" s="32"/>
      <c r="R23" s="32"/>
    </row>
    <row r="24" spans="1:20" ht="15.75" x14ac:dyDescent="0.25">
      <c r="A24" s="23">
        <v>6</v>
      </c>
      <c r="B24" s="6" t="s">
        <v>199</v>
      </c>
      <c r="C24" s="25" t="s">
        <v>40</v>
      </c>
      <c r="D24" s="25"/>
      <c r="E24" s="25">
        <v>0.04</v>
      </c>
      <c r="F24" s="25"/>
      <c r="G24" s="25"/>
      <c r="H24" s="25">
        <v>0.04</v>
      </c>
      <c r="I24" s="25"/>
      <c r="J24" s="25"/>
      <c r="K24" s="25"/>
      <c r="L24" s="25"/>
      <c r="M24" s="26">
        <f t="shared" si="0"/>
        <v>0.08</v>
      </c>
      <c r="N24" s="26">
        <f>M24*H11</f>
        <v>0.48</v>
      </c>
      <c r="O24" s="7">
        <v>49</v>
      </c>
      <c r="P24" s="31">
        <f t="shared" si="1"/>
        <v>23.52</v>
      </c>
      <c r="Q24" s="32"/>
      <c r="R24" s="32"/>
    </row>
    <row r="25" spans="1:20" ht="15.75" x14ac:dyDescent="0.25">
      <c r="A25" s="23">
        <v>7</v>
      </c>
      <c r="B25" s="6" t="s">
        <v>42</v>
      </c>
      <c r="C25" s="25" t="s">
        <v>40</v>
      </c>
      <c r="D25" s="25"/>
      <c r="E25" s="25"/>
      <c r="F25" s="25">
        <v>1E-3</v>
      </c>
      <c r="G25" s="25"/>
      <c r="H25" s="25"/>
      <c r="I25" s="25">
        <v>1E-3</v>
      </c>
      <c r="J25" s="25"/>
      <c r="K25" s="25"/>
      <c r="L25" s="25"/>
      <c r="M25" s="26">
        <f t="shared" si="0"/>
        <v>2E-3</v>
      </c>
      <c r="N25" s="26">
        <f>M25*H11</f>
        <v>1.2E-2</v>
      </c>
      <c r="O25" s="7">
        <v>550</v>
      </c>
      <c r="P25" s="31">
        <f t="shared" si="1"/>
        <v>6.6000000000000005</v>
      </c>
      <c r="Q25" s="32"/>
      <c r="R25" s="32"/>
    </row>
    <row r="26" spans="1:20" ht="15.75" x14ac:dyDescent="0.25">
      <c r="A26" s="23">
        <v>8</v>
      </c>
      <c r="B26" s="6" t="s">
        <v>39</v>
      </c>
      <c r="C26" s="25" t="s">
        <v>40</v>
      </c>
      <c r="D26" s="25"/>
      <c r="E26" s="25"/>
      <c r="F26" s="25"/>
      <c r="G26" s="25">
        <v>4.2000000000000003E-2</v>
      </c>
      <c r="H26" s="25"/>
      <c r="I26" s="25"/>
      <c r="J26" s="25"/>
      <c r="K26" s="25"/>
      <c r="L26" s="25"/>
      <c r="M26" s="26">
        <f t="shared" si="0"/>
        <v>4.2000000000000003E-2</v>
      </c>
      <c r="N26" s="26">
        <f>M26*H11</f>
        <v>0.252</v>
      </c>
      <c r="O26" s="7">
        <v>620</v>
      </c>
      <c r="P26" s="31">
        <f t="shared" si="1"/>
        <v>156.24</v>
      </c>
      <c r="Q26" s="32"/>
      <c r="R26" s="32"/>
    </row>
    <row r="27" spans="1:20" ht="15.75" x14ac:dyDescent="0.25">
      <c r="A27" s="23">
        <v>9</v>
      </c>
      <c r="B27" s="6" t="s">
        <v>53</v>
      </c>
      <c r="C27" s="25" t="s">
        <v>40</v>
      </c>
      <c r="D27" s="25"/>
      <c r="E27" s="25"/>
      <c r="F27" s="27"/>
      <c r="G27" s="25">
        <v>2E-3</v>
      </c>
      <c r="H27" s="25"/>
      <c r="I27" s="25"/>
      <c r="J27" s="25"/>
      <c r="K27" s="25"/>
      <c r="L27" s="25"/>
      <c r="M27" s="26">
        <f t="shared" si="0"/>
        <v>2E-3</v>
      </c>
      <c r="N27" s="26">
        <f>M27*H11</f>
        <v>1.2E-2</v>
      </c>
      <c r="O27" s="7">
        <v>21</v>
      </c>
      <c r="P27" s="31">
        <f t="shared" si="1"/>
        <v>0.252</v>
      </c>
      <c r="Q27" s="32"/>
      <c r="R27" s="32"/>
      <c r="T27" s="34"/>
    </row>
    <row r="28" spans="1:20" ht="15.75" x14ac:dyDescent="0.25">
      <c r="A28" s="23">
        <v>10</v>
      </c>
      <c r="B28" s="6" t="s">
        <v>227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M28*H11</f>
        <v>0.24</v>
      </c>
      <c r="O28" s="7">
        <v>37</v>
      </c>
      <c r="P28" s="31">
        <v>8.99</v>
      </c>
      <c r="Q28" s="32"/>
      <c r="R28" s="32"/>
    </row>
    <row r="29" spans="1:20" ht="15.75" x14ac:dyDescent="0.25">
      <c r="A29" s="23">
        <v>12</v>
      </c>
      <c r="B29" s="6" t="s">
        <v>228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M29*H11</f>
        <v>1.8000000000000002E-2</v>
      </c>
      <c r="O29" s="7">
        <v>156</v>
      </c>
      <c r="P29" s="31">
        <f>O29*N29</f>
        <v>2.8080000000000003</v>
      </c>
      <c r="Q29" s="32"/>
      <c r="R29" s="32"/>
    </row>
    <row r="30" spans="1:20" ht="15.75" x14ac:dyDescent="0.25">
      <c r="A30" s="23">
        <v>13</v>
      </c>
      <c r="B30" s="6" t="s">
        <v>193</v>
      </c>
      <c r="C30" s="25" t="s">
        <v>40</v>
      </c>
      <c r="D30" s="25"/>
      <c r="E30" s="25"/>
      <c r="F30" s="25"/>
      <c r="G30" s="25">
        <v>3.0000000000000001E-3</v>
      </c>
      <c r="H30" s="25"/>
      <c r="I30" s="25"/>
      <c r="J30" s="25"/>
      <c r="K30" s="25"/>
      <c r="L30" s="25"/>
      <c r="M30" s="26">
        <f t="shared" si="0"/>
        <v>3.0000000000000001E-3</v>
      </c>
      <c r="N30" s="26">
        <f>M30*H11</f>
        <v>1.8000000000000002E-2</v>
      </c>
      <c r="O30" s="7">
        <v>108.33</v>
      </c>
      <c r="P30" s="31">
        <f t="shared" ref="P30:P32" si="2">N30*O30</f>
        <v>1.9499400000000002</v>
      </c>
      <c r="Q30" s="32"/>
      <c r="R30" s="32"/>
    </row>
    <row r="31" spans="1:20" ht="15.75" x14ac:dyDescent="0.25">
      <c r="A31" s="23">
        <v>14</v>
      </c>
      <c r="B31" s="6" t="s">
        <v>51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f>M31*H11</f>
        <v>0.03</v>
      </c>
      <c r="O31" s="7">
        <v>34</v>
      </c>
      <c r="P31" s="31">
        <f t="shared" si="2"/>
        <v>1.02</v>
      </c>
      <c r="Q31" s="32"/>
      <c r="R31" s="32"/>
    </row>
    <row r="32" spans="1:20" ht="15.75" x14ac:dyDescent="0.25">
      <c r="A32" s="23">
        <v>15</v>
      </c>
      <c r="B32" s="6" t="s">
        <v>56</v>
      </c>
      <c r="C32" s="25" t="s">
        <v>40</v>
      </c>
      <c r="D32" s="25"/>
      <c r="E32" s="25"/>
      <c r="F32" s="25"/>
      <c r="G32" s="25">
        <v>5.0000000000000001E-3</v>
      </c>
      <c r="H32" s="25"/>
      <c r="I32" s="25"/>
      <c r="J32" s="25"/>
      <c r="K32" s="25"/>
      <c r="L32" s="25"/>
      <c r="M32" s="26">
        <f t="shared" si="0"/>
        <v>5.0000000000000001E-3</v>
      </c>
      <c r="N32" s="26">
        <f>M32*H11</f>
        <v>0.03</v>
      </c>
      <c r="O32" s="7">
        <v>360</v>
      </c>
      <c r="P32" s="31">
        <f t="shared" si="2"/>
        <v>10.799999999999999</v>
      </c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45" t="s">
        <v>70</v>
      </c>
      <c r="B40" s="4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>
        <f>SUM(P19:P39)</f>
        <v>321.12794000000002</v>
      </c>
    </row>
    <row r="41" spans="1:18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8" ht="15.75" x14ac:dyDescent="0.25">
      <c r="B42" s="1" t="s">
        <v>71</v>
      </c>
      <c r="C42" s="1" t="s">
        <v>72</v>
      </c>
      <c r="D42" s="1"/>
      <c r="E42" s="1"/>
      <c r="F42" s="1"/>
      <c r="G42" s="1"/>
      <c r="H42" s="1"/>
      <c r="I42" s="1"/>
      <c r="J42" s="1" t="s">
        <v>73</v>
      </c>
      <c r="K42" s="1" t="s">
        <v>74</v>
      </c>
      <c r="L42" s="1"/>
      <c r="M42" s="1"/>
      <c r="N42" s="1"/>
      <c r="O42" s="1" t="s">
        <v>182</v>
      </c>
      <c r="P42" s="1"/>
    </row>
    <row r="45" spans="1:18" x14ac:dyDescent="0.25">
      <c r="B45" t="s">
        <v>76</v>
      </c>
      <c r="C45" t="s">
        <v>72</v>
      </c>
    </row>
  </sheetData>
  <mergeCells count="15"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  <mergeCell ref="A40:B40"/>
    <mergeCell ref="C14:C16"/>
    <mergeCell ref="D9:D10"/>
    <mergeCell ref="E9:E10"/>
    <mergeCell ref="F9:F10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176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177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opLeftCell="A25" zoomScale="82" zoomScaleNormal="82" workbookViewId="0">
      <selection activeCell="H17" sqref="H1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7.57031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178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12</v>
      </c>
    </row>
    <row r="7" spans="1:18" x14ac:dyDescent="0.25">
      <c r="F7" s="3" t="s">
        <v>179</v>
      </c>
    </row>
    <row r="8" spans="1:18" x14ac:dyDescent="0.25">
      <c r="D8" t="s">
        <v>180</v>
      </c>
    </row>
    <row r="9" spans="1:18" x14ac:dyDescent="0.25">
      <c r="B9" s="4" t="s">
        <v>181</v>
      </c>
      <c r="D9" s="4" t="s">
        <v>8</v>
      </c>
      <c r="E9" s="4"/>
    </row>
    <row r="10" spans="1:18" ht="46.5" customHeight="1" x14ac:dyDescent="0.25">
      <c r="B10" s="60" t="s">
        <v>9</v>
      </c>
      <c r="C10" s="61"/>
      <c r="D10" s="49" t="s">
        <v>10</v>
      </c>
      <c r="E10" s="49" t="s">
        <v>11</v>
      </c>
      <c r="F10" s="49" t="s">
        <v>12</v>
      </c>
      <c r="G10" s="49" t="s">
        <v>13</v>
      </c>
      <c r="H10" s="49" t="s">
        <v>14</v>
      </c>
      <c r="I10" s="1" t="s">
        <v>15</v>
      </c>
      <c r="J10" s="1"/>
      <c r="K10" s="1"/>
      <c r="L10" s="1" t="s">
        <v>182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0"/>
      <c r="E11" s="50"/>
      <c r="F11" s="50"/>
      <c r="G11" s="50"/>
      <c r="H11" s="50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10</v>
      </c>
      <c r="F12" s="6">
        <f>E12*D12</f>
        <v>500</v>
      </c>
      <c r="G12" s="7">
        <f>P42/H12</f>
        <v>51.655439999999999</v>
      </c>
      <c r="H12" s="8">
        <v>8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413.24351999999999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7" t="s">
        <v>20</v>
      </c>
      <c r="D15" s="62" t="s">
        <v>21</v>
      </c>
      <c r="E15" s="63"/>
      <c r="F15" s="63"/>
      <c r="G15" s="63"/>
      <c r="H15" s="63"/>
      <c r="I15" s="63"/>
      <c r="J15" s="63"/>
      <c r="K15" s="63"/>
      <c r="L15" s="63"/>
      <c r="M15" s="51" t="s">
        <v>22</v>
      </c>
      <c r="N15" s="53" t="s">
        <v>23</v>
      </c>
      <c r="O15" s="55" t="s">
        <v>24</v>
      </c>
      <c r="P15" s="58" t="s">
        <v>25</v>
      </c>
      <c r="Q15" s="32"/>
      <c r="R15" s="32"/>
    </row>
    <row r="16" spans="1:18" ht="15.75" x14ac:dyDescent="0.25">
      <c r="A16" s="11"/>
      <c r="B16" s="12" t="s">
        <v>26</v>
      </c>
      <c r="C16" s="48"/>
      <c r="D16" s="64" t="s">
        <v>27</v>
      </c>
      <c r="E16" s="64"/>
      <c r="F16" s="65"/>
      <c r="G16" s="62" t="s">
        <v>28</v>
      </c>
      <c r="H16" s="63"/>
      <c r="I16" s="63"/>
      <c r="J16" s="63"/>
      <c r="K16" s="63"/>
      <c r="L16" s="66"/>
      <c r="M16" s="52"/>
      <c r="N16" s="54"/>
      <c r="O16" s="56"/>
      <c r="P16" s="59"/>
      <c r="Q16" s="32"/>
      <c r="R16" s="32"/>
    </row>
    <row r="17" spans="1:20" ht="75.75" customHeight="1" x14ac:dyDescent="0.25">
      <c r="A17" s="13"/>
      <c r="B17" s="14"/>
      <c r="C17" s="48"/>
      <c r="D17" s="15" t="s">
        <v>183</v>
      </c>
      <c r="E17" s="15" t="s">
        <v>184</v>
      </c>
      <c r="F17" s="15" t="s">
        <v>90</v>
      </c>
      <c r="G17" s="15" t="s">
        <v>35</v>
      </c>
      <c r="H17" s="16" t="s">
        <v>185</v>
      </c>
      <c r="I17" s="15" t="s">
        <v>186</v>
      </c>
      <c r="J17" s="16" t="s">
        <v>187</v>
      </c>
      <c r="K17" s="16"/>
      <c r="L17" s="16"/>
      <c r="M17" s="52"/>
      <c r="N17" s="54"/>
      <c r="O17" s="57"/>
      <c r="P17" s="59"/>
      <c r="Q17" s="32"/>
      <c r="R17" s="32"/>
    </row>
    <row r="18" spans="1:20" ht="15.75" x14ac:dyDescent="0.25">
      <c r="A18" s="17"/>
      <c r="B18" s="12" t="s">
        <v>36</v>
      </c>
      <c r="C18" s="18"/>
      <c r="D18" s="18">
        <v>8</v>
      </c>
      <c r="E18" s="18">
        <v>8</v>
      </c>
      <c r="F18" s="18">
        <v>8</v>
      </c>
      <c r="G18" s="18">
        <v>8</v>
      </c>
      <c r="H18" s="18">
        <v>8</v>
      </c>
      <c r="I18" s="18">
        <v>8</v>
      </c>
      <c r="J18" s="18">
        <v>8</v>
      </c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188</v>
      </c>
      <c r="E19" s="21" t="s">
        <v>189</v>
      </c>
      <c r="F19" s="21" t="s">
        <v>190</v>
      </c>
      <c r="G19" s="21" t="s">
        <v>191</v>
      </c>
      <c r="H19" s="21" t="s">
        <v>192</v>
      </c>
      <c r="I19" s="21" t="s">
        <v>191</v>
      </c>
      <c r="J19" s="21" t="s">
        <v>190</v>
      </c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/>
      <c r="H20" s="26">
        <v>0.05</v>
      </c>
      <c r="I20" s="26"/>
      <c r="J20" s="26"/>
      <c r="K20" s="26"/>
      <c r="L20" s="26"/>
      <c r="M20" s="26">
        <f t="shared" ref="M20:M28" si="0">SUM(D20:L20)</f>
        <v>0.05</v>
      </c>
      <c r="N20" s="26">
        <f>M20*H12</f>
        <v>0.4</v>
      </c>
      <c r="O20" s="31">
        <v>580</v>
      </c>
      <c r="P20" s="31">
        <f>N20*O20</f>
        <v>232</v>
      </c>
      <c r="Q20" s="32"/>
      <c r="R20" s="32"/>
    </row>
    <row r="21" spans="1:20" ht="15.75" x14ac:dyDescent="0.25">
      <c r="A21" s="23">
        <v>2</v>
      </c>
      <c r="B21" s="6" t="s">
        <v>186</v>
      </c>
      <c r="C21" s="25" t="s">
        <v>40</v>
      </c>
      <c r="D21" s="25"/>
      <c r="E21" s="25"/>
      <c r="F21" s="25"/>
      <c r="G21" s="25">
        <v>0.05</v>
      </c>
      <c r="H21" s="25"/>
      <c r="I21" s="25">
        <v>0.05</v>
      </c>
      <c r="J21" s="25"/>
      <c r="K21" s="25"/>
      <c r="L21" s="25"/>
      <c r="M21" s="26">
        <f t="shared" si="0"/>
        <v>0.1</v>
      </c>
      <c r="N21" s="26">
        <f>M21*H12</f>
        <v>0.8</v>
      </c>
      <c r="O21" s="7">
        <v>43.33</v>
      </c>
      <c r="P21" s="31">
        <f>N21*O21</f>
        <v>34.664000000000001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>
        <v>1E-3</v>
      </c>
      <c r="K22" s="25"/>
      <c r="L22" s="25"/>
      <c r="M22" s="26">
        <f t="shared" si="0"/>
        <v>2E-3</v>
      </c>
      <c r="N22" s="26">
        <f>M22*H12</f>
        <v>1.6E-2</v>
      </c>
      <c r="O22" s="7">
        <v>550</v>
      </c>
      <c r="P22" s="31">
        <f>N22*O22</f>
        <v>8.8000000000000007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>
        <v>0.01</v>
      </c>
      <c r="K23" s="25"/>
      <c r="L23" s="25"/>
      <c r="M23" s="26">
        <f t="shared" si="0"/>
        <v>0.02</v>
      </c>
      <c r="N23" s="26">
        <f>M23*H12</f>
        <v>0.16</v>
      </c>
      <c r="O23" s="7">
        <v>73</v>
      </c>
      <c r="P23" s="31">
        <f t="shared" ref="P23:P26" si="1">N23*O23</f>
        <v>11.68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>
        <v>1E-3</v>
      </c>
      <c r="F24" s="25"/>
      <c r="G24" s="25"/>
      <c r="H24" s="25">
        <v>3.0000000000000001E-3</v>
      </c>
      <c r="I24" s="25"/>
      <c r="J24" s="25"/>
      <c r="K24" s="25"/>
      <c r="L24" s="25"/>
      <c r="M24" s="26">
        <f t="shared" si="0"/>
        <v>5.0000000000000001E-3</v>
      </c>
      <c r="N24" s="26">
        <f>M24*H12</f>
        <v>0.04</v>
      </c>
      <c r="O24" s="7">
        <v>17</v>
      </c>
      <c r="P24" s="31">
        <f t="shared" si="1"/>
        <v>0.68</v>
      </c>
      <c r="Q24" s="32"/>
      <c r="R24" s="32"/>
    </row>
    <row r="25" spans="1:20" ht="15.75" x14ac:dyDescent="0.25">
      <c r="A25" s="23">
        <v>9</v>
      </c>
      <c r="B25" s="6" t="s">
        <v>50</v>
      </c>
      <c r="C25" s="25" t="s">
        <v>40</v>
      </c>
      <c r="D25" s="25"/>
      <c r="E25" s="25">
        <v>0.04</v>
      </c>
      <c r="F25" s="27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M25*H12</f>
        <v>0.32</v>
      </c>
      <c r="O25" s="7">
        <v>50</v>
      </c>
      <c r="P25" s="31">
        <f t="shared" si="1"/>
        <v>16</v>
      </c>
      <c r="Q25" s="32"/>
      <c r="R25" s="32"/>
      <c r="T25" s="34"/>
    </row>
    <row r="26" spans="1:20" ht="15.75" x14ac:dyDescent="0.25">
      <c r="A26" s="23">
        <v>10</v>
      </c>
      <c r="B26" s="6" t="s">
        <v>56</v>
      </c>
      <c r="C26" s="25" t="s">
        <v>40</v>
      </c>
      <c r="D26" s="25"/>
      <c r="E26" s="25"/>
      <c r="F26" s="25"/>
      <c r="G26" s="25"/>
      <c r="H26" s="25">
        <v>2E-3</v>
      </c>
      <c r="I26" s="25"/>
      <c r="J26" s="25"/>
      <c r="K26" s="25"/>
      <c r="L26" s="25"/>
      <c r="M26" s="26">
        <f t="shared" si="0"/>
        <v>2E-3</v>
      </c>
      <c r="N26" s="26">
        <f>M26*H12</f>
        <v>1.6E-2</v>
      </c>
      <c r="O26" s="7">
        <v>285.72000000000003</v>
      </c>
      <c r="P26" s="31">
        <f t="shared" si="1"/>
        <v>4.5715199999999996</v>
      </c>
      <c r="Q26" s="32"/>
      <c r="R26" s="32"/>
    </row>
    <row r="27" spans="1:20" ht="15.75" x14ac:dyDescent="0.25">
      <c r="A27" s="23">
        <v>11</v>
      </c>
      <c r="B27" s="6" t="s">
        <v>193</v>
      </c>
      <c r="C27" s="25" t="s">
        <v>40</v>
      </c>
      <c r="D27" s="37">
        <v>1</v>
      </c>
      <c r="E27" s="38"/>
      <c r="F27" s="25"/>
      <c r="G27" s="27"/>
      <c r="H27" s="27"/>
      <c r="I27" s="27"/>
      <c r="J27" s="27"/>
      <c r="K27" s="27"/>
      <c r="L27" s="27"/>
      <c r="M27" s="26">
        <f>D27</f>
        <v>1</v>
      </c>
      <c r="N27" s="26">
        <f>M27*H12</f>
        <v>8</v>
      </c>
      <c r="O27" s="39">
        <v>12.5</v>
      </c>
      <c r="P27" s="31">
        <f>O27*N27</f>
        <v>100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/>
      <c r="H28" s="25">
        <v>3.0000000000000001E-3</v>
      </c>
      <c r="I28" s="25"/>
      <c r="J28" s="25"/>
      <c r="K28" s="25"/>
      <c r="L28" s="25"/>
      <c r="M28" s="26">
        <f t="shared" si="0"/>
        <v>3.0000000000000001E-3</v>
      </c>
      <c r="N28" s="26">
        <f>M28*H12</f>
        <v>2.4E-2</v>
      </c>
      <c r="O28" s="7">
        <v>27</v>
      </c>
      <c r="P28" s="31">
        <f>O28*N28</f>
        <v>0.64800000000000002</v>
      </c>
      <c r="Q28" s="32"/>
      <c r="R28" s="32"/>
    </row>
    <row r="29" spans="1:20" ht="15.75" x14ac:dyDescent="0.25">
      <c r="A29" s="23">
        <v>13</v>
      </c>
      <c r="B29" s="6" t="s">
        <v>53</v>
      </c>
      <c r="C29" s="25" t="s">
        <v>40</v>
      </c>
      <c r="D29" s="25"/>
      <c r="E29" s="25"/>
      <c r="F29" s="25"/>
      <c r="G29" s="25"/>
      <c r="H29" s="25">
        <v>5.0000000000000001E-3</v>
      </c>
      <c r="I29" s="25"/>
      <c r="J29" s="25"/>
      <c r="K29" s="25"/>
      <c r="L29" s="25"/>
      <c r="M29" s="26">
        <v>5.0000000000000001E-3</v>
      </c>
      <c r="N29" s="26">
        <f>M29*H12</f>
        <v>0.04</v>
      </c>
      <c r="O29" s="7">
        <v>27</v>
      </c>
      <c r="P29" s="31">
        <f>O29*N29</f>
        <v>1.08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/>
      <c r="H30" s="25">
        <v>3.0000000000000001E-3</v>
      </c>
      <c r="I30" s="25"/>
      <c r="J30" s="25"/>
      <c r="K30" s="25"/>
      <c r="L30" s="25"/>
      <c r="M30" s="26">
        <f>SUM(D30:L30)</f>
        <v>3.0000000000000001E-3</v>
      </c>
      <c r="N30" s="26">
        <f>M30*H12</f>
        <v>2.4E-2</v>
      </c>
      <c r="O30" s="7">
        <v>130</v>
      </c>
      <c r="P30" s="31">
        <f t="shared" ref="P30" si="2">N30*O30</f>
        <v>3.12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5"/>
      <c r="N39" s="35"/>
      <c r="O39" s="25"/>
      <c r="P39" s="36"/>
      <c r="Q39" s="32"/>
      <c r="R39" s="32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45" t="s">
        <v>70</v>
      </c>
      <c r="B42" s="4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1">
        <f>SUM(P20:P41)</f>
        <v>413.24351999999999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182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2:B42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195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1">
        <v>350</v>
      </c>
      <c r="P18" s="31">
        <f>N18*O18</f>
        <v>6930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1">
        <f>N19*O19</f>
        <v>809.00819999999999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1">
        <f>N20*O20</f>
        <v>110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1">
        <f t="shared" ref="P21:P27" si="1">N21*O21</f>
        <v>205.7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1">
        <f t="shared" si="1"/>
        <v>10.56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1">
        <f t="shared" si="1"/>
        <v>482.779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1">
        <f t="shared" si="1"/>
        <v>175.78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1">
        <f>O30*N30</f>
        <v>330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1">
        <f t="shared" ref="P31:P48" si="2">N31*O31</f>
        <v>126.5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1">
        <f t="shared" si="2"/>
        <v>29.7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1">
        <f t="shared" si="2"/>
        <v>27.5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1">
        <f t="shared" si="2"/>
        <v>180.71899999999999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1">
        <f t="shared" si="2"/>
        <v>990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1">
        <f t="shared" si="2"/>
        <v>990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1">
        <f>O44*N44</f>
        <v>1188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1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P9" sqref="P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16</v>
      </c>
    </row>
    <row r="5" spans="1:18" x14ac:dyDescent="0.25">
      <c r="F5" s="3" t="s">
        <v>196</v>
      </c>
    </row>
    <row r="6" spans="1:18" x14ac:dyDescent="0.25">
      <c r="D6" t="s">
        <v>6</v>
      </c>
      <c r="F6" t="s">
        <v>197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182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46.354300000000002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463.54300000000001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198</v>
      </c>
      <c r="E15" s="15" t="s">
        <v>162</v>
      </c>
      <c r="F15" s="15" t="s">
        <v>199</v>
      </c>
      <c r="G15" s="15" t="s">
        <v>200</v>
      </c>
      <c r="H15" s="16" t="s">
        <v>199</v>
      </c>
      <c r="I15" s="16" t="s">
        <v>187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201</v>
      </c>
      <c r="E17" s="21" t="s">
        <v>190</v>
      </c>
      <c r="F17" s="21" t="s">
        <v>191</v>
      </c>
      <c r="G17" s="21" t="s">
        <v>202</v>
      </c>
      <c r="H17" s="21" t="s">
        <v>203</v>
      </c>
      <c r="I17" s="21" t="s">
        <v>190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0.06</v>
      </c>
      <c r="H18" s="26"/>
      <c r="I18" s="26"/>
      <c r="J18" s="26"/>
      <c r="K18" s="26"/>
      <c r="L18" s="26"/>
      <c r="M18" s="26">
        <f t="shared" ref="M18:M30" si="0">SUM(D18:L18)</f>
        <v>0.06</v>
      </c>
      <c r="N18" s="26">
        <f>M18*H10</f>
        <v>0.6</v>
      </c>
      <c r="O18" s="31">
        <v>400</v>
      </c>
      <c r="P18" s="31">
        <f>N18*O18</f>
        <v>240</v>
      </c>
      <c r="Q18" s="32"/>
      <c r="R18" s="32"/>
    </row>
    <row r="19" spans="1:20" ht="15.75" x14ac:dyDescent="0.25">
      <c r="A19" s="23">
        <v>2</v>
      </c>
      <c r="B19" s="6" t="s">
        <v>186</v>
      </c>
      <c r="C19" s="25" t="s">
        <v>40</v>
      </c>
      <c r="D19" s="25"/>
      <c r="E19" s="25"/>
      <c r="F19" s="25">
        <v>0.05</v>
      </c>
      <c r="G19" s="25">
        <v>0.01</v>
      </c>
      <c r="H19" s="25">
        <v>0.05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0.03</v>
      </c>
      <c r="N21" s="26">
        <f>M21*H10</f>
        <v>0.3</v>
      </c>
      <c r="O21" s="7">
        <v>59</v>
      </c>
      <c r="P21" s="31">
        <f t="shared" ref="P21:P27" si="1">N21*O21</f>
        <v>17.7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204</v>
      </c>
      <c r="C23" s="25" t="s">
        <v>40</v>
      </c>
      <c r="D23" s="25">
        <v>3.0000000000000001E-3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0.15</v>
      </c>
      <c r="O23" s="7">
        <v>450</v>
      </c>
      <c r="P23" s="31">
        <f t="shared" si="1"/>
        <v>67.5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4.0000000000000001E-3</v>
      </c>
      <c r="H29" s="25"/>
      <c r="I29" s="25"/>
      <c r="J29" s="25"/>
      <c r="K29" s="25"/>
      <c r="L29" s="25"/>
      <c r="M29" s="26">
        <f t="shared" si="0"/>
        <v>4.0000000000000001E-3</v>
      </c>
      <c r="N29" s="26">
        <f>M29*H10</f>
        <v>0.04</v>
      </c>
      <c r="O29" s="7">
        <v>120</v>
      </c>
      <c r="P29" s="31">
        <f t="shared" ref="P29" si="2">N29*O29</f>
        <v>4.8</v>
      </c>
      <c r="Q29" s="32"/>
      <c r="R29" s="32"/>
    </row>
    <row r="30" spans="1:20" ht="15.75" x14ac:dyDescent="0.25">
      <c r="A30" s="23">
        <v>14</v>
      </c>
      <c r="B30" s="6" t="s">
        <v>193</v>
      </c>
      <c r="C30" s="25" t="s">
        <v>85</v>
      </c>
      <c r="D30" s="25"/>
      <c r="E30" s="25"/>
      <c r="F30" s="25"/>
      <c r="G30" s="25">
        <v>1</v>
      </c>
      <c r="H30" s="25"/>
      <c r="I30" s="25"/>
      <c r="J30" s="25"/>
      <c r="K30" s="25"/>
      <c r="L30" s="25"/>
      <c r="M30" s="26">
        <f t="shared" si="0"/>
        <v>1</v>
      </c>
      <c r="N30" s="26">
        <v>1</v>
      </c>
      <c r="O30" s="7">
        <v>7.5</v>
      </c>
      <c r="P30" s="31">
        <v>7.5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5" t="s">
        <v>70</v>
      </c>
      <c r="B43" s="4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463.54300000000001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182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205</v>
      </c>
      <c r="C2" s="1"/>
      <c r="D2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  <c r="H6" t="s">
        <v>208</v>
      </c>
    </row>
    <row r="7" spans="1:18" x14ac:dyDescent="0.25">
      <c r="B7" s="4" t="s">
        <v>209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 t="s">
        <v>182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210</v>
      </c>
      <c r="E15" s="15" t="s">
        <v>187</v>
      </c>
      <c r="F15" s="15" t="s">
        <v>211</v>
      </c>
      <c r="G15" s="16" t="s">
        <v>212</v>
      </c>
      <c r="H15" s="16" t="s">
        <v>187</v>
      </c>
      <c r="I15" s="16" t="s">
        <v>199</v>
      </c>
      <c r="J15" s="16" t="s">
        <v>213</v>
      </c>
      <c r="K15" s="16" t="s">
        <v>214</v>
      </c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188</v>
      </c>
      <c r="E17" s="21" t="s">
        <v>190</v>
      </c>
      <c r="F17" s="21" t="s">
        <v>191</v>
      </c>
      <c r="G17" s="21" t="s">
        <v>201</v>
      </c>
      <c r="H17" s="21" t="s">
        <v>190</v>
      </c>
      <c r="I17" s="21" t="s">
        <v>191</v>
      </c>
      <c r="J17" s="21" t="s">
        <v>191</v>
      </c>
      <c r="K17" s="21" t="s">
        <v>201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215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216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217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218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219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5" t="s">
        <v>70</v>
      </c>
      <c r="B46" s="4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182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5.75" customHeight="1" x14ac:dyDescent="0.25">
      <c r="A15" s="13"/>
      <c r="B15" s="14"/>
      <c r="C15" s="4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5" t="s">
        <v>70</v>
      </c>
      <c r="B51" s="4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76.5" customHeight="1" x14ac:dyDescent="0.25">
      <c r="A15" s="13"/>
      <c r="B15" s="14"/>
      <c r="C15" s="4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5" t="s">
        <v>70</v>
      </c>
      <c r="B48" s="4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87.75" customHeight="1" x14ac:dyDescent="0.25">
      <c r="A15" s="13"/>
      <c r="B15" s="14"/>
      <c r="C15" s="4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5" t="s">
        <v>70</v>
      </c>
      <c r="B49" s="4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0" t="s">
        <v>9</v>
      </c>
      <c r="C8" s="61"/>
      <c r="D8" s="49" t="s">
        <v>10</v>
      </c>
      <c r="E8" s="49" t="s">
        <v>11</v>
      </c>
      <c r="F8" s="49" t="s">
        <v>12</v>
      </c>
      <c r="G8" s="49" t="s">
        <v>13</v>
      </c>
      <c r="H8" s="49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0"/>
      <c r="E9" s="50"/>
      <c r="F9" s="50"/>
      <c r="G9" s="50"/>
      <c r="H9" s="50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7" t="s">
        <v>20</v>
      </c>
      <c r="D13" s="62" t="s">
        <v>21</v>
      </c>
      <c r="E13" s="63"/>
      <c r="F13" s="63"/>
      <c r="G13" s="63"/>
      <c r="H13" s="63"/>
      <c r="I13" s="63"/>
      <c r="J13" s="63"/>
      <c r="K13" s="63"/>
      <c r="L13" s="63"/>
      <c r="M13" s="51" t="s">
        <v>22</v>
      </c>
      <c r="N13" s="53" t="s">
        <v>23</v>
      </c>
      <c r="O13" s="55" t="s">
        <v>24</v>
      </c>
      <c r="P13" s="58" t="s">
        <v>25</v>
      </c>
      <c r="Q13" s="32"/>
      <c r="R13" s="32"/>
    </row>
    <row r="14" spans="1:18" ht="15.75" x14ac:dyDescent="0.25">
      <c r="A14" s="11"/>
      <c r="B14" s="12" t="s">
        <v>26</v>
      </c>
      <c r="C14" s="48"/>
      <c r="D14" s="64" t="s">
        <v>27</v>
      </c>
      <c r="E14" s="64"/>
      <c r="F14" s="65"/>
      <c r="G14" s="62" t="s">
        <v>28</v>
      </c>
      <c r="H14" s="63"/>
      <c r="I14" s="63"/>
      <c r="J14" s="63"/>
      <c r="K14" s="63"/>
      <c r="L14" s="66"/>
      <c r="M14" s="52"/>
      <c r="N14" s="54"/>
      <c r="O14" s="56"/>
      <c r="P14" s="59"/>
      <c r="Q14" s="32"/>
      <c r="R14" s="32"/>
    </row>
    <row r="15" spans="1:18" ht="103.5" customHeight="1" x14ac:dyDescent="0.25">
      <c r="A15" s="13"/>
      <c r="B15" s="14"/>
      <c r="C15" s="4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2"/>
      <c r="N15" s="54"/>
      <c r="O15" s="57"/>
      <c r="P15" s="59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2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2025-09-18T10:32:18Z</cp:lastPrinted>
  <dcterms:created xsi:type="dcterms:W3CDTF">2019-01-18T12:27:00Z</dcterms:created>
  <dcterms:modified xsi:type="dcterms:W3CDTF">2025-09-18T10:35:24Z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48BBF2C450B84031B5D52D706271D507_12</vt:lpwstr>
  </property>
  <property fmtid="{D5CDD505-2E9C-101B-9397-08002B2CF9AE}" pid="3" name="KSOProductBuildVer">
    <vt:lpwstr>1049-12.2.0.13489</vt:lpwstr>
  </property>
</Properties>
</file>