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30" firstSheet="38" activeTab="43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'24,10'!$15:$17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42" i="276" l="1"/>
  <c r="M24" i="276"/>
  <c r="P23" i="276"/>
  <c r="M23" i="276"/>
  <c r="P22" i="276"/>
  <c r="M22" i="276"/>
  <c r="M20" i="276"/>
  <c r="P19" i="276"/>
  <c r="P18" i="276"/>
  <c r="M18" i="276"/>
  <c r="G11" i="276"/>
  <c r="G10" i="276"/>
  <c r="F10" i="276"/>
  <c r="P43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M26" i="274"/>
  <c r="N26" i="274" s="1"/>
  <c r="P26" i="274" s="1"/>
  <c r="M25" i="274"/>
  <c r="N25" i="274" s="1"/>
  <c r="P25" i="274" s="1"/>
  <c r="N24" i="274"/>
  <c r="P24" i="274" s="1"/>
  <c r="M24" i="274"/>
  <c r="N23" i="274"/>
  <c r="P23" i="274" s="1"/>
  <c r="M23" i="274"/>
  <c r="P22" i="274"/>
  <c r="M22" i="274"/>
  <c r="P21" i="274"/>
  <c r="M21" i="274"/>
  <c r="N20" i="274"/>
  <c r="P20" i="274" s="1"/>
  <c r="M20" i="274"/>
  <c r="F12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4" i="274" l="1"/>
  <c r="G12" i="274" s="1"/>
  <c r="G13" i="274" s="1"/>
</calcChain>
</file>

<file path=xl/sharedStrings.xml><?xml version="1.0" encoding="utf-8"?>
<sst xmlns="http://schemas.openxmlformats.org/spreadsheetml/2006/main" count="4743" uniqueCount="217">
  <si>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</si>
  <si>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</si>
  <si>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</si>
  <si>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</si>
  <si>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</si>
  <si>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</si>
  <si>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</si>
  <si>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</si>
  <si>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</si>
  <si>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</si>
  <si>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</si>
  <si>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</si>
  <si>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</si>
  <si>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</si>
  <si>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</si>
  <si>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</si>
  <si>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</si>
  <si>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</si>
  <si>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</si>
  <si>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</si>
  <si>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</si>
  <si>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</si>
  <si>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</si>
  <si>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</si>
  <si>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</si>
  <si>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</si>
  <si>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</si>
  <si>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</si>
  <si>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</si>
  <si>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</si>
  <si>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</si>
  <si>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</si>
  <si>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</si>
  <si>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</si>
  <si>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</si>
  <si>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</si>
  <si>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</si>
  <si>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</si>
  <si>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</si>
  <si>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</si>
  <si>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</si>
  <si>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</si>
  <si>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</si>
  <si>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</si>
  <si>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</si>
  <si>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</si>
  <si>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</si>
  <si>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</si>
  <si>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</si>
  <si>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</si>
  <si>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</si>
  <si>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</si>
  <si>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</si>
  <si>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</si>
  <si>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</si>
  <si>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</si>
  <si>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</si>
  <si>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</si>
  <si>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</si>
  <si>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</si>
  <si>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</si>
  <si>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</si>
  <si>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</si>
  <si>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</si>
  <si>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</si>
  <si>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</si>
  <si>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</si>
  <si>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</si>
  <si>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</si>
  <si>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</si>
  <si>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</si>
  <si>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</si>
  <si>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</si>
  <si>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</si>
  <si>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</si>
  <si>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</si>
  <si>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</si>
  <si>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</si>
  <si>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</si>
  <si>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</si>
  <si>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</si>
  <si>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</si>
  <si>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</si>
  <si>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</si>
  <si>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</si>
  <si>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</si>
  <si>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</si>
  <si>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</si>
  <si>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</si>
  <si>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</si>
  <si>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</si>
  <si>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</si>
  <si>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</si>
  <si>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</si>
  <si>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</si>
  <si>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</si>
  <si>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</si>
  <si>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</si>
  <si>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</si>
  <si>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</si>
  <si>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</si>
  <si>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</si>
  <si>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</si>
  <si>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</si>
  <si>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</si>
  <si>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</si>
  <si>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</si>
  <si>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</si>
  <si>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</si>
  <si>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</si>
  <si>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</si>
  <si>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</si>
  <si>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</si>
  <si>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</si>
  <si>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</si>
  <si>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</si>
  <si>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</si>
  <si>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</si>
  <si>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</si>
  <si>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</si>
  <si>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</si>
  <si>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</si>
  <si>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</si>
  <si>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</si>
  <si>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</si>
  <si>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</si>
  <si>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</si>
  <si>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</si>
  <si>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</si>
  <si>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</si>
  <si>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</si>
  <si>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</si>
  <si>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</si>
  <si>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</si>
  <si>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</si>
  <si>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</si>
  <si>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</si>
  <si>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</si>
  <si>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</si>
  <si>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</si>
  <si>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</si>
  <si>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</si>
  <si>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</si>
  <si>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</si>
  <si>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</si>
  <si>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</si>
  <si>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</si>
  <si>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</si>
  <si>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</si>
  <si>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</si>
  <si>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</si>
  <si>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</si>
  <si>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</si>
  <si>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</si>
  <si>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</si>
  <si>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</si>
  <si>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</si>
  <si>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</si>
  <si>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</si>
  <si>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</si>
  <si>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</si>
  <si>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</si>
  <si>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</si>
  <si>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</si>
  <si>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</si>
  <si>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</si>
  <si>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</si>
  <si>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</si>
  <si>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</si>
  <si>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</si>
  <si>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</si>
  <si>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</si>
  <si>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</si>
  <si>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</si>
  <si>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</si>
  <si>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</si>
  <si>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</si>
  <si>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</si>
  <si>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</si>
  <si>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</si>
  <si>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Тарканова М.В.</t>
  </si>
  <si>
    <t>МКОУ СОШ им Х.Т.Карашаева с.п.В-Акбаш</t>
  </si>
  <si>
    <t>Дети участников СВО</t>
  </si>
  <si>
    <t>Гонибова Э.К</t>
  </si>
  <si>
    <t>яйцо варен.</t>
  </si>
  <si>
    <t>чай с сахаром</t>
  </si>
  <si>
    <t>1шт</t>
  </si>
  <si>
    <t>200гр</t>
  </si>
  <si>
    <t xml:space="preserve">яйцо </t>
  </si>
  <si>
    <t xml:space="preserve">хлеб </t>
  </si>
  <si>
    <t>Гонибова Э.К.</t>
  </si>
  <si>
    <t>07.02.2022год</t>
  </si>
  <si>
    <t>Учреждение: МКОУ СОШ с.п.В-Акбаш</t>
  </si>
  <si>
    <t>Малоимущие</t>
  </si>
  <si>
    <t>суп молочный с макаронами</t>
  </si>
  <si>
    <t>какао с молоком</t>
  </si>
  <si>
    <t>250гр</t>
  </si>
  <si>
    <t>60/10гр</t>
  </si>
  <si>
    <t>масло сливоч</t>
  </si>
  <si>
    <t>какао</t>
  </si>
  <si>
    <t>хлеб</t>
  </si>
  <si>
    <t>Директор_______</t>
  </si>
  <si>
    <t>Учреждение:</t>
  </si>
  <si>
    <t>МКОУ СОШ с.п.В -АКБАШ</t>
  </si>
  <si>
    <t>МАЛОИМУЩИЕ</t>
  </si>
  <si>
    <t>суп молочный с пшенкой</t>
  </si>
  <si>
    <t>150г</t>
  </si>
  <si>
    <t>80гр</t>
  </si>
  <si>
    <t>Масло сл</t>
  </si>
  <si>
    <t>Соль йодированн.</t>
  </si>
  <si>
    <t>лт</t>
  </si>
  <si>
    <t>Сахар песок</t>
  </si>
  <si>
    <t>Хлеб пшеничный</t>
  </si>
  <si>
    <t>сыр голланд.</t>
  </si>
  <si>
    <t>15гр</t>
  </si>
  <si>
    <t>60/15гр</t>
  </si>
  <si>
    <t>16.09.2025год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</si>
</sst>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wrapText="1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6" fontId="1" fillId="0" borderId="4" xfId="0" applyNumberFormat="1" applyFont="1" applyBorder="1" applyAlignment="1">
      <alignment horizontal="center" textRotation="90" wrapText="1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/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5" t="s">
        <v>70</v>
      </c>
      <c r="B47" s="4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9">
        <f>E41</f>
        <v>1</v>
      </c>
      <c r="N41" s="39">
        <v>356</v>
      </c>
      <c r="O41" s="25">
        <v>6</v>
      </c>
      <c r="P41" s="40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0.05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38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9">
        <f>D41</f>
        <v>2</v>
      </c>
      <c r="N41" s="39">
        <f>M41*H10</f>
        <v>68</v>
      </c>
      <c r="O41" s="25">
        <v>6</v>
      </c>
      <c r="P41" s="40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v>6</v>
      </c>
      <c r="O41" s="25">
        <v>6</v>
      </c>
      <c r="P41" s="40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5.5</v>
      </c>
      <c r="P41" s="40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0.01</v>
      </c>
      <c r="N41" s="39">
        <v>6</v>
      </c>
      <c r="O41" s="25">
        <v>6</v>
      </c>
      <c r="P41" s="40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0.01</v>
      </c>
      <c r="N41" s="39">
        <v>6</v>
      </c>
      <c r="O41" s="25">
        <v>6</v>
      </c>
      <c r="P41" s="40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/>
      <c r="O41" s="25">
        <v>6</v>
      </c>
      <c r="P41" s="40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3">
        <f t="shared" si="1"/>
        <v>173.80044000000001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3">
        <f t="shared" si="2"/>
        <v>330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3">
        <v>350</v>
      </c>
      <c r="P18" s="33">
        <f>N18*O18</f>
        <v>577.5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3">
        <f>N19*O19</f>
        <v>72.603300000000004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3">
        <f t="shared" si="1"/>
        <v>46.53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/>
      <c r="O41" s="25">
        <v>6</v>
      </c>
      <c r="P41" s="40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3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9"/>
  <sheetViews>
    <sheetView tabSelected="1" zoomScale="82" zoomScaleNormal="82" workbookViewId="0">
      <selection activeCell="J26" sqref="J2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13</v>
      </c>
    </row>
    <row r="7" spans="1:18" x14ac:dyDescent="0.25">
      <c r="F7" s="3" t="s">
        <v>216</v>
      </c>
    </row>
    <row r="8" spans="1:18" x14ac:dyDescent="0.25">
      <c r="D8" t="s">
        <v>6</v>
      </c>
      <c r="H8" t="s">
        <v>181</v>
      </c>
    </row>
    <row r="9" spans="1:18" x14ac:dyDescent="0.25">
      <c r="B9" s="4" t="s">
        <v>182</v>
      </c>
      <c r="D9" s="4"/>
      <c r="E9" s="4"/>
    </row>
    <row r="10" spans="1:18" ht="46.5" customHeight="1" x14ac:dyDescent="0.25">
      <c r="B10" s="60" t="s">
        <v>9</v>
      </c>
      <c r="C10" s="61"/>
      <c r="D10" s="49" t="s">
        <v>10</v>
      </c>
      <c r="E10" s="49" t="s">
        <v>11</v>
      </c>
      <c r="F10" s="49" t="s">
        <v>12</v>
      </c>
      <c r="G10" s="49" t="s">
        <v>13</v>
      </c>
      <c r="H10" s="49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0"/>
      <c r="E11" s="50"/>
      <c r="F11" s="50"/>
      <c r="G11" s="50"/>
      <c r="H11" s="50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25</v>
      </c>
      <c r="E12" s="6">
        <v>21</v>
      </c>
      <c r="F12" s="6">
        <f>E12*D12</f>
        <v>525</v>
      </c>
      <c r="G12" s="7">
        <f>P44/H12</f>
        <v>25.67133333333333</v>
      </c>
      <c r="H12" s="8">
        <v>18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462.08399999999995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" customHeight="1" x14ac:dyDescent="0.25"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7" t="s">
        <v>20</v>
      </c>
      <c r="D15" s="62" t="s">
        <v>21</v>
      </c>
      <c r="E15" s="63"/>
      <c r="F15" s="63"/>
      <c r="G15" s="63"/>
      <c r="H15" s="63"/>
      <c r="I15" s="63"/>
      <c r="J15" s="63"/>
      <c r="K15" s="63"/>
      <c r="L15" s="63"/>
      <c r="M15" s="51" t="s">
        <v>22</v>
      </c>
      <c r="N15" s="53" t="s">
        <v>23</v>
      </c>
      <c r="O15" s="55" t="s">
        <v>24</v>
      </c>
      <c r="P15" s="58" t="s">
        <v>25</v>
      </c>
      <c r="Q15" s="35"/>
      <c r="R15" s="35"/>
    </row>
    <row r="16" spans="1:18" ht="15.75" x14ac:dyDescent="0.25">
      <c r="A16" s="11"/>
      <c r="B16" s="12" t="s">
        <v>26</v>
      </c>
      <c r="C16" s="48"/>
      <c r="D16" s="64" t="s">
        <v>27</v>
      </c>
      <c r="E16" s="64"/>
      <c r="F16" s="65"/>
      <c r="G16" s="62" t="s">
        <v>28</v>
      </c>
      <c r="H16" s="63"/>
      <c r="I16" s="63"/>
      <c r="J16" s="63"/>
      <c r="K16" s="63"/>
      <c r="L16" s="66"/>
      <c r="M16" s="52"/>
      <c r="N16" s="54"/>
      <c r="O16" s="56"/>
      <c r="P16" s="59"/>
      <c r="Q16" s="35"/>
      <c r="R16" s="35"/>
    </row>
    <row r="17" spans="1:20" ht="75.75" customHeight="1" x14ac:dyDescent="0.25">
      <c r="A17" s="13"/>
      <c r="B17" s="14"/>
      <c r="C17" s="48"/>
      <c r="D17" s="15" t="s">
        <v>184</v>
      </c>
      <c r="E17" s="15" t="s">
        <v>213</v>
      </c>
      <c r="F17" s="15" t="s">
        <v>185</v>
      </c>
      <c r="G17" s="15" t="s">
        <v>91</v>
      </c>
      <c r="H17" s="15"/>
      <c r="I17" s="15"/>
      <c r="J17" s="16"/>
      <c r="K17" s="16"/>
      <c r="L17" s="16"/>
      <c r="M17" s="52"/>
      <c r="N17" s="54"/>
      <c r="O17" s="57"/>
      <c r="P17" s="59"/>
      <c r="Q17" s="35"/>
      <c r="R17" s="35"/>
    </row>
    <row r="18" spans="1:20" ht="15.75" x14ac:dyDescent="0.25">
      <c r="A18" s="17"/>
      <c r="B18" s="12" t="s">
        <v>36</v>
      </c>
      <c r="C18" s="18"/>
      <c r="D18" s="18">
        <v>18</v>
      </c>
      <c r="E18" s="18">
        <v>18</v>
      </c>
      <c r="F18" s="18">
        <v>18</v>
      </c>
      <c r="G18" s="18">
        <v>18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186</v>
      </c>
      <c r="E19" s="21" t="s">
        <v>214</v>
      </c>
      <c r="F19" s="21" t="s">
        <v>187</v>
      </c>
      <c r="G19" s="21" t="s">
        <v>215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188</v>
      </c>
      <c r="C20" s="25" t="s">
        <v>40</v>
      </c>
      <c r="D20" s="26">
        <v>1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6" si="0">SUM(D20:L20)</f>
        <v>1</v>
      </c>
      <c r="N20" s="26">
        <f>M20*H12</f>
        <v>18</v>
      </c>
      <c r="O20" s="33">
        <v>6.5</v>
      </c>
      <c r="P20" s="33">
        <f>N20*O20</f>
        <v>117</v>
      </c>
      <c r="Q20" s="35"/>
      <c r="R20" s="35"/>
    </row>
    <row r="21" spans="1:20" ht="15.75" x14ac:dyDescent="0.25">
      <c r="A21" s="23">
        <v>2</v>
      </c>
      <c r="B21" s="6" t="s">
        <v>189</v>
      </c>
      <c r="C21" s="25" t="s">
        <v>40</v>
      </c>
      <c r="D21" s="25"/>
      <c r="E21" s="25"/>
      <c r="F21" s="25"/>
      <c r="G21" s="25">
        <v>0.06</v>
      </c>
      <c r="H21" s="25"/>
      <c r="I21" s="25"/>
      <c r="J21" s="25"/>
      <c r="K21" s="25"/>
      <c r="L21" s="25"/>
      <c r="M21" s="26">
        <f t="shared" si="0"/>
        <v>0.06</v>
      </c>
      <c r="N21" s="26">
        <v>0.36</v>
      </c>
      <c r="O21" s="7">
        <v>49</v>
      </c>
      <c r="P21" s="33">
        <f>N21*O21</f>
        <v>17.64</v>
      </c>
      <c r="Q21" s="35"/>
      <c r="R21" s="35"/>
    </row>
    <row r="22" spans="1:20" ht="15.75" x14ac:dyDescent="0.25">
      <c r="A22" s="23">
        <v>3</v>
      </c>
      <c r="B22" s="6" t="s">
        <v>42</v>
      </c>
      <c r="C22" s="25" t="s">
        <v>40</v>
      </c>
      <c r="D22" s="25"/>
      <c r="E22" s="25"/>
      <c r="F22" s="25">
        <v>1E-3</v>
      </c>
      <c r="G22" s="25"/>
      <c r="H22" s="25"/>
      <c r="I22" s="25"/>
      <c r="J22" s="25"/>
      <c r="K22" s="25"/>
      <c r="L22" s="25"/>
      <c r="M22" s="26">
        <f t="shared" si="0"/>
        <v>1E-3</v>
      </c>
      <c r="N22" s="26">
        <v>6.0000000000000001E-3</v>
      </c>
      <c r="O22" s="7">
        <v>550</v>
      </c>
      <c r="P22" s="33">
        <f>N22*O22</f>
        <v>3.3</v>
      </c>
      <c r="Q22" s="35"/>
      <c r="R22" s="35"/>
    </row>
    <row r="23" spans="1:20" ht="15.75" x14ac:dyDescent="0.25">
      <c r="A23" s="23">
        <v>4</v>
      </c>
      <c r="B23" s="6" t="s">
        <v>43</v>
      </c>
      <c r="C23" s="25" t="s">
        <v>40</v>
      </c>
      <c r="D23" s="25"/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M23*H12</f>
        <v>0.27</v>
      </c>
      <c r="O23" s="7">
        <v>66</v>
      </c>
      <c r="P23" s="33">
        <f t="shared" ref="P23:P26" si="1">N23*O23</f>
        <v>17.82</v>
      </c>
      <c r="Q23" s="35"/>
      <c r="R23" s="35"/>
    </row>
    <row r="24" spans="1:20" ht="15.75" x14ac:dyDescent="0.25">
      <c r="A24" s="23">
        <v>5</v>
      </c>
      <c r="B24" s="6" t="s">
        <v>44</v>
      </c>
      <c r="C24" s="25" t="s">
        <v>40</v>
      </c>
      <c r="D24" s="25">
        <v>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1E-3</v>
      </c>
      <c r="N24" s="26">
        <f>M24*H12</f>
        <v>1.8000000000000002E-2</v>
      </c>
      <c r="O24" s="7">
        <v>18</v>
      </c>
      <c r="P24" s="33">
        <f t="shared" si="1"/>
        <v>0.32400000000000007</v>
      </c>
      <c r="Q24" s="35"/>
      <c r="R24" s="35"/>
    </row>
    <row r="25" spans="1:20" ht="15.75" x14ac:dyDescent="0.25">
      <c r="A25" s="23">
        <v>6</v>
      </c>
      <c r="B25" s="6" t="s">
        <v>45</v>
      </c>
      <c r="C25" s="25" t="s">
        <v>40</v>
      </c>
      <c r="D25" s="25"/>
      <c r="E25" s="25"/>
      <c r="F25" s="25"/>
      <c r="G25" s="25">
        <v>0.01</v>
      </c>
      <c r="H25" s="25"/>
      <c r="I25" s="25"/>
      <c r="J25" s="25"/>
      <c r="K25" s="25"/>
      <c r="L25" s="25"/>
      <c r="M25" s="26">
        <f t="shared" si="0"/>
        <v>0.01</v>
      </c>
      <c r="N25" s="26">
        <f>M25*H12</f>
        <v>0.18</v>
      </c>
      <c r="O25" s="7">
        <v>620</v>
      </c>
      <c r="P25" s="33">
        <f t="shared" si="1"/>
        <v>111.6</v>
      </c>
      <c r="Q25" s="35"/>
      <c r="R25" s="35"/>
    </row>
    <row r="26" spans="1:20" ht="15.75" x14ac:dyDescent="0.25">
      <c r="A26" s="23">
        <v>7</v>
      </c>
      <c r="B26" s="6" t="s">
        <v>213</v>
      </c>
      <c r="C26" s="25" t="s">
        <v>40</v>
      </c>
      <c r="D26" s="25"/>
      <c r="E26" s="25">
        <v>1.4999999999999999E-2</v>
      </c>
      <c r="F26" s="25"/>
      <c r="G26" s="25"/>
      <c r="H26" s="25"/>
      <c r="I26" s="25"/>
      <c r="J26" s="25"/>
      <c r="K26" s="25"/>
      <c r="L26" s="25"/>
      <c r="M26" s="26">
        <f t="shared" si="0"/>
        <v>1.4999999999999999E-2</v>
      </c>
      <c r="N26" s="26">
        <f>M26*H12</f>
        <v>0.27</v>
      </c>
      <c r="O26" s="7">
        <v>720</v>
      </c>
      <c r="P26" s="33">
        <f t="shared" si="1"/>
        <v>194.4</v>
      </c>
      <c r="Q26" s="35"/>
      <c r="R26" s="35"/>
    </row>
    <row r="27" spans="1:20" ht="15.75" x14ac:dyDescent="0.25">
      <c r="A27" s="23">
        <v>8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20" ht="15.75" x14ac:dyDescent="0.25">
      <c r="A28" s="23">
        <v>9</v>
      </c>
      <c r="B28" s="6"/>
      <c r="C28" s="25"/>
      <c r="D28" s="25"/>
      <c r="E28" s="25"/>
      <c r="F28" s="27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  <c r="T28" s="37"/>
    </row>
    <row r="29" spans="1:20" ht="15.75" x14ac:dyDescent="0.25">
      <c r="A29" s="23">
        <v>10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20" ht="15.75" x14ac:dyDescent="0.25">
      <c r="A30" s="23">
        <v>11</v>
      </c>
      <c r="B30" s="6"/>
      <c r="C30" s="25"/>
      <c r="D30" s="28"/>
      <c r="E30" s="38"/>
      <c r="F30" s="25"/>
      <c r="G30" s="27"/>
      <c r="H30" s="27"/>
      <c r="I30" s="27"/>
      <c r="J30" s="27"/>
      <c r="K30" s="27"/>
      <c r="L30" s="27"/>
      <c r="M30" s="26"/>
      <c r="N30" s="26"/>
      <c r="O30" s="34"/>
      <c r="P30" s="33"/>
      <c r="Q30" s="35"/>
      <c r="R30" s="35"/>
    </row>
    <row r="31" spans="1:20" ht="15.75" x14ac:dyDescent="0.25">
      <c r="A31" s="23">
        <v>12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13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14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15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16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17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18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19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3"/>
      <c r="Q38" s="35"/>
      <c r="R38" s="35"/>
    </row>
    <row r="39" spans="1:18" ht="15.75" x14ac:dyDescent="0.25">
      <c r="A39" s="23">
        <v>20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3"/>
      <c r="Q39" s="35"/>
      <c r="R39" s="35"/>
    </row>
    <row r="40" spans="1:18" ht="15.75" x14ac:dyDescent="0.25">
      <c r="A40" s="23">
        <v>21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3"/>
      <c r="Q40" s="35"/>
      <c r="R40" s="35"/>
    </row>
    <row r="41" spans="1:18" ht="15.75" x14ac:dyDescent="0.25">
      <c r="A41" s="23">
        <v>22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7"/>
      <c r="P41" s="33"/>
      <c r="Q41" s="35"/>
      <c r="R41" s="35"/>
    </row>
    <row r="42" spans="1:18" ht="15.75" x14ac:dyDescent="0.25">
      <c r="A42" s="23">
        <v>23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  <c r="Q42" s="35"/>
      <c r="R42" s="35"/>
    </row>
    <row r="43" spans="1:18" ht="15.75" x14ac:dyDescent="0.25">
      <c r="A43" s="23">
        <v>24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  <c r="Q43" s="35"/>
      <c r="R43" s="35"/>
    </row>
    <row r="44" spans="1:18" ht="15.75" x14ac:dyDescent="0.25">
      <c r="A44" s="45" t="s">
        <v>70</v>
      </c>
      <c r="B44" s="4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3">
        <f>SUM(P20:P43)</f>
        <v>462.08399999999995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190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4:B44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4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6</v>
      </c>
    </row>
    <row r="5" spans="1:18" x14ac:dyDescent="0.25">
      <c r="F5" s="3" t="s">
        <v>191</v>
      </c>
    </row>
    <row r="6" spans="1:18" x14ac:dyDescent="0.25">
      <c r="D6" t="s">
        <v>6</v>
      </c>
      <c r="F6" t="s">
        <v>192</v>
      </c>
    </row>
    <row r="7" spans="1:18" x14ac:dyDescent="0.25">
      <c r="B7" s="4" t="s">
        <v>193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 t="s">
        <v>190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22</v>
      </c>
      <c r="F10" s="6">
        <f>E10*D10</f>
        <v>550</v>
      </c>
      <c r="G10" s="7">
        <f>P43/H10</f>
        <v>25.757999999999999</v>
      </c>
      <c r="H10" s="8">
        <v>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51.515999999999998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194</v>
      </c>
      <c r="E15" s="15" t="s">
        <v>195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>
        <v>2</v>
      </c>
      <c r="E16" s="18">
        <v>2</v>
      </c>
      <c r="F16" s="18">
        <v>2</v>
      </c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 t="s">
        <v>196</v>
      </c>
      <c r="E17" s="21" t="s">
        <v>187</v>
      </c>
      <c r="F17" s="21" t="s">
        <v>197</v>
      </c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49</v>
      </c>
      <c r="C18" s="25" t="s">
        <v>40</v>
      </c>
      <c r="D18" s="26">
        <v>2.5000000000000001E-2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24" si="0">SUM(D18:L18)</f>
        <v>2.5000000000000001E-2</v>
      </c>
      <c r="N18" s="26">
        <f>M18*H10</f>
        <v>0.05</v>
      </c>
      <c r="O18" s="33">
        <v>38</v>
      </c>
      <c r="P18" s="33">
        <f>N18*O18</f>
        <v>1.9</v>
      </c>
      <c r="Q18" s="35"/>
      <c r="R18" s="35"/>
    </row>
    <row r="19" spans="1:20" ht="15.75" x14ac:dyDescent="0.25">
      <c r="A19" s="23">
        <v>2</v>
      </c>
      <c r="B19" s="6" t="s">
        <v>46</v>
      </c>
      <c r="C19" s="25" t="s">
        <v>40</v>
      </c>
      <c r="D19" s="25">
        <v>0.12</v>
      </c>
      <c r="E19" s="25">
        <v>0.1</v>
      </c>
      <c r="F19" s="25"/>
      <c r="G19" s="25"/>
      <c r="H19" s="25"/>
      <c r="I19" s="25"/>
      <c r="J19" s="25"/>
      <c r="K19" s="25"/>
      <c r="L19" s="25"/>
      <c r="M19" s="26">
        <f t="shared" si="0"/>
        <v>0.22</v>
      </c>
      <c r="N19" s="26">
        <f>M19*H10</f>
        <v>0.44</v>
      </c>
      <c r="O19" s="7">
        <v>55</v>
      </c>
      <c r="P19" s="33">
        <f>N19*O19</f>
        <v>24.2</v>
      </c>
      <c r="Q19" s="35"/>
      <c r="R19" s="35"/>
    </row>
    <row r="20" spans="1:20" ht="15.75" x14ac:dyDescent="0.25">
      <c r="A20" s="23">
        <v>3</v>
      </c>
      <c r="B20" s="6" t="s">
        <v>198</v>
      </c>
      <c r="C20" s="25" t="s">
        <v>40</v>
      </c>
      <c r="D20" s="25">
        <v>5.0000000000000001E-3</v>
      </c>
      <c r="E20" s="25"/>
      <c r="F20" s="25">
        <v>0.01</v>
      </c>
      <c r="G20" s="25"/>
      <c r="H20" s="25"/>
      <c r="I20" s="25"/>
      <c r="J20" s="25"/>
      <c r="K20" s="25"/>
      <c r="L20" s="25"/>
      <c r="M20" s="26">
        <f t="shared" si="0"/>
        <v>1.4999999999999999E-2</v>
      </c>
      <c r="N20" s="26">
        <f>M20*H10</f>
        <v>0.03</v>
      </c>
      <c r="O20" s="7">
        <v>440</v>
      </c>
      <c r="P20" s="33">
        <f>N20*O20</f>
        <v>13.2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0.04</v>
      </c>
      <c r="O21" s="7">
        <v>59</v>
      </c>
      <c r="P21" s="33">
        <f t="shared" ref="P21:P24" si="1">N21*O21</f>
        <v>2.36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4.0000000000000001E-3</v>
      </c>
      <c r="O22" s="7">
        <v>14</v>
      </c>
      <c r="P22" s="33">
        <f t="shared" si="1"/>
        <v>5.6000000000000001E-2</v>
      </c>
      <c r="Q22" s="35"/>
      <c r="R22" s="35"/>
    </row>
    <row r="23" spans="1:20" ht="15.75" x14ac:dyDescent="0.25">
      <c r="A23" s="23">
        <v>6</v>
      </c>
      <c r="B23" s="6" t="s">
        <v>199</v>
      </c>
      <c r="C23" s="25" t="s">
        <v>40</v>
      </c>
      <c r="D23" s="25"/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8.0000000000000002E-3</v>
      </c>
      <c r="O23" s="7">
        <v>700</v>
      </c>
      <c r="P23" s="33">
        <f t="shared" si="1"/>
        <v>5.6</v>
      </c>
      <c r="Q23" s="35"/>
      <c r="R23" s="35"/>
    </row>
    <row r="24" spans="1:20" ht="15.75" x14ac:dyDescent="0.25">
      <c r="A24" s="23">
        <v>7</v>
      </c>
      <c r="B24" s="6" t="s">
        <v>200</v>
      </c>
      <c r="C24" s="25" t="s">
        <v>40</v>
      </c>
      <c r="D24" s="25"/>
      <c r="E24" s="25"/>
      <c r="F24" s="25">
        <v>0.06</v>
      </c>
      <c r="G24" s="25"/>
      <c r="H24" s="25"/>
      <c r="I24" s="25"/>
      <c r="J24" s="25"/>
      <c r="K24" s="25"/>
      <c r="L24" s="25"/>
      <c r="M24" s="26">
        <f t="shared" si="0"/>
        <v>0.06</v>
      </c>
      <c r="N24" s="26">
        <f>M24*H10</f>
        <v>0.12</v>
      </c>
      <c r="O24" s="7">
        <v>35</v>
      </c>
      <c r="P24" s="33">
        <f t="shared" si="1"/>
        <v>4.2</v>
      </c>
      <c r="Q24" s="35"/>
      <c r="R24" s="35"/>
    </row>
    <row r="25" spans="1:20" ht="15.75" x14ac:dyDescent="0.25">
      <c r="A25" s="23">
        <v>8</v>
      </c>
      <c r="B25" s="6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6"/>
      <c r="N25" s="26"/>
      <c r="O25" s="7"/>
      <c r="P25" s="33"/>
      <c r="Q25" s="35"/>
      <c r="R25" s="35"/>
    </row>
    <row r="26" spans="1:20" ht="15.75" x14ac:dyDescent="0.25">
      <c r="A26" s="23">
        <v>9</v>
      </c>
      <c r="B26" s="6"/>
      <c r="C26" s="25"/>
      <c r="D26" s="25"/>
      <c r="E26" s="25"/>
      <c r="F26" s="27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  <c r="T26" s="37"/>
    </row>
    <row r="27" spans="1:20" ht="15.75" x14ac:dyDescent="0.25">
      <c r="A27" s="23">
        <v>10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20" ht="15.75" x14ac:dyDescent="0.25">
      <c r="A28" s="23">
        <v>11</v>
      </c>
      <c r="B28" s="6"/>
      <c r="C28" s="25"/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/>
      <c r="O28" s="34"/>
      <c r="P28" s="33"/>
      <c r="Q28" s="35"/>
      <c r="R28" s="35"/>
    </row>
    <row r="29" spans="1:20" ht="15.75" x14ac:dyDescent="0.25">
      <c r="A29" s="23">
        <v>12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20" ht="15.75" x14ac:dyDescent="0.25">
      <c r="A30" s="23">
        <v>13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20" ht="15.75" x14ac:dyDescent="0.25">
      <c r="A31" s="23">
        <v>14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15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16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17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18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19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20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21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3"/>
      <c r="Q38" s="35"/>
      <c r="R38" s="35"/>
    </row>
    <row r="39" spans="1:18" ht="15.75" x14ac:dyDescent="0.25">
      <c r="A39" s="23">
        <v>22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23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5"/>
      <c r="R40" s="35"/>
    </row>
    <row r="41" spans="1:18" ht="15.75" x14ac:dyDescent="0.25">
      <c r="A41" s="23">
        <v>24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9"/>
      <c r="N41" s="39"/>
      <c r="O41" s="25"/>
      <c r="P41" s="40"/>
      <c r="Q41" s="35"/>
      <c r="R41" s="35"/>
    </row>
    <row r="42" spans="1:18" ht="15.75" x14ac:dyDescent="0.25">
      <c r="A42" s="23">
        <v>25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  <c r="Q42" s="35"/>
      <c r="R42" s="35"/>
    </row>
    <row r="43" spans="1:18" ht="15.75" x14ac:dyDescent="0.25">
      <c r="A43" s="45" t="s">
        <v>70</v>
      </c>
      <c r="B43" s="4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3">
        <f>SUM(P18:P42)</f>
        <v>51.515999999999998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190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3:B43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201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6</v>
      </c>
    </row>
    <row r="5" spans="1:18" x14ac:dyDescent="0.25">
      <c r="F5" s="3" t="s">
        <v>191</v>
      </c>
    </row>
    <row r="6" spans="1:18" x14ac:dyDescent="0.25">
      <c r="D6" t="s">
        <v>6</v>
      </c>
      <c r="F6" t="s">
        <v>202</v>
      </c>
      <c r="H6" t="s">
        <v>203</v>
      </c>
    </row>
    <row r="7" spans="1:18" x14ac:dyDescent="0.25">
      <c r="B7" s="4" t="s">
        <v>204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 t="s">
        <v>190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22</v>
      </c>
      <c r="F10" s="6">
        <f>E10*D10</f>
        <v>550</v>
      </c>
      <c r="G10" s="7">
        <f>P42/H10</f>
        <v>25.893000000000001</v>
      </c>
      <c r="H10" s="8">
        <v>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517.86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205</v>
      </c>
      <c r="E15" s="15" t="s">
        <v>91</v>
      </c>
      <c r="F15" s="15" t="s">
        <v>195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>
        <v>20</v>
      </c>
      <c r="E16" s="18">
        <v>20</v>
      </c>
      <c r="F16" s="18">
        <v>20</v>
      </c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 t="s">
        <v>206</v>
      </c>
      <c r="E17" s="21" t="s">
        <v>207</v>
      </c>
      <c r="F17" s="21" t="s">
        <v>187</v>
      </c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92</v>
      </c>
      <c r="C18" s="25" t="s">
        <v>40</v>
      </c>
      <c r="D18" s="26">
        <v>2.5000000000000001E-2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23" si="0">SUM(D18:L18)</f>
        <v>2.5000000000000001E-2</v>
      </c>
      <c r="N18" s="26">
        <v>0.5</v>
      </c>
      <c r="O18" s="33">
        <v>47</v>
      </c>
      <c r="P18" s="33">
        <f>N18*O18</f>
        <v>23.5</v>
      </c>
      <c r="Q18" s="35"/>
      <c r="R18" s="35"/>
    </row>
    <row r="19" spans="1:20" ht="15.75" x14ac:dyDescent="0.25">
      <c r="A19" s="23">
        <v>2</v>
      </c>
      <c r="B19" s="6" t="s">
        <v>208</v>
      </c>
      <c r="C19" s="25" t="s">
        <v>40</v>
      </c>
      <c r="D19" s="25">
        <v>5.2500000000000003E-3</v>
      </c>
      <c r="E19" s="25">
        <v>1.4999999999999999E-2</v>
      </c>
      <c r="F19" s="25"/>
      <c r="G19" s="25"/>
      <c r="H19" s="25"/>
      <c r="I19" s="25"/>
      <c r="J19" s="25"/>
      <c r="K19" s="25"/>
      <c r="L19" s="25"/>
      <c r="M19" s="26">
        <v>0.02</v>
      </c>
      <c r="N19" s="26">
        <v>0.4</v>
      </c>
      <c r="O19" s="7">
        <v>450</v>
      </c>
      <c r="P19" s="33">
        <f>N19*O19</f>
        <v>180</v>
      </c>
      <c r="Q19" s="35"/>
      <c r="R19" s="35"/>
    </row>
    <row r="20" spans="1:20" ht="15.75" x14ac:dyDescent="0.25">
      <c r="A20" s="23">
        <v>3</v>
      </c>
      <c r="B20" s="6" t="s">
        <v>209</v>
      </c>
      <c r="C20" s="25" t="s">
        <v>40</v>
      </c>
      <c r="D20" s="25">
        <v>2.2499999999999998E-3</v>
      </c>
      <c r="E20" s="25"/>
      <c r="F20" s="25"/>
      <c r="G20" s="25"/>
      <c r="H20" s="25"/>
      <c r="I20" s="25"/>
      <c r="J20" s="25"/>
      <c r="K20" s="25"/>
      <c r="L20" s="25"/>
      <c r="M20" s="26">
        <f t="shared" si="0"/>
        <v>2.2499999999999998E-3</v>
      </c>
      <c r="N20" s="26">
        <v>0.04</v>
      </c>
      <c r="O20" s="7">
        <v>14</v>
      </c>
      <c r="P20" s="33">
        <v>0.56000000000000005</v>
      </c>
      <c r="Q20" s="35"/>
      <c r="R20" s="35"/>
    </row>
    <row r="21" spans="1:20" ht="15.75" x14ac:dyDescent="0.25">
      <c r="A21" s="23">
        <v>4</v>
      </c>
      <c r="B21" s="6" t="s">
        <v>46</v>
      </c>
      <c r="C21" s="25" t="s">
        <v>210</v>
      </c>
      <c r="D21" s="25">
        <v>7.0000000000000007E-2</v>
      </c>
      <c r="E21" s="25"/>
      <c r="F21" s="25">
        <v>7.0000000000000007E-2</v>
      </c>
      <c r="G21" s="25"/>
      <c r="H21" s="25"/>
      <c r="I21" s="25"/>
      <c r="J21" s="25"/>
      <c r="K21" s="25"/>
      <c r="L21" s="25"/>
      <c r="M21" s="26">
        <v>0.14000000000000001</v>
      </c>
      <c r="N21" s="26">
        <v>3</v>
      </c>
      <c r="O21" s="7">
        <v>55</v>
      </c>
      <c r="P21" s="33">
        <v>165</v>
      </c>
      <c r="Q21" s="35"/>
      <c r="R21" s="35"/>
    </row>
    <row r="22" spans="1:20" ht="15.75" x14ac:dyDescent="0.25">
      <c r="A22" s="23">
        <v>4</v>
      </c>
      <c r="B22" s="6" t="s">
        <v>199</v>
      </c>
      <c r="C22" s="25" t="s">
        <v>40</v>
      </c>
      <c r="D22" s="25"/>
      <c r="E22" s="25"/>
      <c r="F22" s="25">
        <v>4.0000000000000001E-3</v>
      </c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v>0.1</v>
      </c>
      <c r="O22" s="7">
        <v>700</v>
      </c>
      <c r="P22" s="33">
        <f t="shared" ref="P22:P23" si="1">N22*O22</f>
        <v>70</v>
      </c>
      <c r="Q22" s="35"/>
      <c r="R22" s="35"/>
    </row>
    <row r="23" spans="1:20" ht="15.75" x14ac:dyDescent="0.25">
      <c r="A23" s="23">
        <v>5</v>
      </c>
      <c r="B23" s="6" t="s">
        <v>211</v>
      </c>
      <c r="C23" s="25" t="s">
        <v>40</v>
      </c>
      <c r="D23" s="25"/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0.02</v>
      </c>
      <c r="N23" s="26">
        <v>0.4</v>
      </c>
      <c r="O23" s="7">
        <v>57</v>
      </c>
      <c r="P23" s="33">
        <f t="shared" si="1"/>
        <v>22.8</v>
      </c>
      <c r="Q23" s="35"/>
      <c r="R23" s="35"/>
    </row>
    <row r="24" spans="1:20" ht="15.75" x14ac:dyDescent="0.25">
      <c r="A24" s="23">
        <v>6</v>
      </c>
      <c r="B24" s="6" t="s">
        <v>212</v>
      </c>
      <c r="C24" s="25" t="s">
        <v>40</v>
      </c>
      <c r="D24" s="25"/>
      <c r="E24" s="25">
        <v>0.08</v>
      </c>
      <c r="F24" s="25"/>
      <c r="G24" s="25"/>
      <c r="H24" s="25"/>
      <c r="I24" s="25"/>
      <c r="J24" s="25"/>
      <c r="K24" s="25"/>
      <c r="L24" s="25"/>
      <c r="M24" s="26">
        <f>D24+E24</f>
        <v>0.08</v>
      </c>
      <c r="N24" s="26">
        <v>1.6</v>
      </c>
      <c r="O24" s="7">
        <v>35</v>
      </c>
      <c r="P24" s="33">
        <v>56</v>
      </c>
      <c r="Q24" s="36"/>
      <c r="R24" s="35"/>
    </row>
    <row r="25" spans="1:20" ht="15.75" x14ac:dyDescent="0.25">
      <c r="A25" s="23">
        <v>7</v>
      </c>
      <c r="B25" s="6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6"/>
      <c r="N25" s="26"/>
      <c r="O25" s="7"/>
      <c r="P25" s="33"/>
      <c r="Q25" s="35"/>
      <c r="R25" s="35"/>
    </row>
    <row r="26" spans="1:20" ht="15.75" x14ac:dyDescent="0.25">
      <c r="A26" s="23">
        <v>8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20" ht="15.75" x14ac:dyDescent="0.25">
      <c r="A27" s="23">
        <v>9</v>
      </c>
      <c r="B27" s="6"/>
      <c r="C27" s="25"/>
      <c r="D27" s="25"/>
      <c r="E27" s="25"/>
      <c r="F27" s="27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  <c r="T27" s="37"/>
    </row>
    <row r="28" spans="1:20" ht="15.75" x14ac:dyDescent="0.25">
      <c r="A28" s="23">
        <v>10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20" ht="15.75" x14ac:dyDescent="0.25">
      <c r="A29" s="23">
        <v>11</v>
      </c>
      <c r="B29" s="6"/>
      <c r="C29" s="25"/>
      <c r="D29" s="28"/>
      <c r="E29" s="29"/>
      <c r="F29" s="25"/>
      <c r="G29" s="27"/>
      <c r="H29" s="27"/>
      <c r="I29" s="27"/>
      <c r="J29" s="27"/>
      <c r="K29" s="27"/>
      <c r="L29" s="27"/>
      <c r="M29" s="26"/>
      <c r="N29" s="26"/>
      <c r="O29" s="34"/>
      <c r="P29" s="33"/>
      <c r="Q29" s="35"/>
      <c r="R29" s="35"/>
    </row>
    <row r="30" spans="1:20" ht="15.75" x14ac:dyDescent="0.25">
      <c r="A30" s="23">
        <v>12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20" ht="15.75" x14ac:dyDescent="0.25">
      <c r="A31" s="23">
        <v>13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14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15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16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17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25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26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</row>
    <row r="38" spans="1:18" ht="15.75" x14ac:dyDescent="0.25">
      <c r="A38" s="23">
        <v>27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25"/>
      <c r="P38" s="33"/>
    </row>
    <row r="39" spans="1:18" ht="15" customHeight="1" x14ac:dyDescent="0.25">
      <c r="A39" s="23">
        <v>28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</row>
    <row r="40" spans="1:18" ht="15" customHeight="1" x14ac:dyDescent="0.25">
      <c r="A40" s="23">
        <v>29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" customHeight="1" x14ac:dyDescent="0.25">
      <c r="A41" s="23">
        <v>30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7"/>
    </row>
    <row r="42" spans="1:18" ht="15.75" x14ac:dyDescent="0.25">
      <c r="A42" s="45" t="s">
        <v>70</v>
      </c>
      <c r="B42" s="4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7"/>
      <c r="P42" s="33">
        <f>SUM(P18:P41)</f>
        <v>517.86</v>
      </c>
    </row>
    <row r="43" spans="1:18" ht="15.75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 t="s">
        <v>73</v>
      </c>
      <c r="K44" s="1"/>
      <c r="L44" s="1"/>
      <c r="M44" s="1"/>
      <c r="N44" s="1"/>
      <c r="O44" s="1" t="s">
        <v>190</v>
      </c>
      <c r="P44" s="1"/>
    </row>
    <row r="45" spans="1:18" ht="15.75" x14ac:dyDescent="0.25">
      <c r="B45" s="30" t="s">
        <v>76</v>
      </c>
    </row>
    <row r="49" spans="2:2" ht="15.75" x14ac:dyDescent="0.25">
      <c r="B49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2:B42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4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6.5" customHeight="1" x14ac:dyDescent="0.25">
      <c r="A15" s="13"/>
      <c r="B15" s="14"/>
      <c r="C15" s="48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9">
        <f>E41</f>
        <v>1</v>
      </c>
      <c r="N41" s="39">
        <f>M41*H10</f>
        <v>356</v>
      </c>
      <c r="O41" s="25">
        <v>5.5</v>
      </c>
      <c r="P41" s="40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/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2025-09-15T12:32:09Z</cp:lastPrinted>
  <dcterms:created xsi:type="dcterms:W3CDTF">2019-01-18T12:27:00Z</dcterms:created>
  <dcterms:modified xsi:type="dcterms:W3CDTF">2025-09-15T12:32:18Z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1B20523F9A054FCEAA94F5DAEBD95885_12</vt:lpwstr>
  </property>
  <property fmtid="{D5CDD505-2E9C-101B-9397-08002B2CF9AE}" pid="3" name="KSOProductBuildVer">
    <vt:lpwstr>1049-12.2.0.13489</vt:lpwstr>
  </property>
</Properties>
</file>