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38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'23,10мал'!$14:$16</definedName>
    <definedName name="_xlnm.Print_Titles" localSheetId="43">'24,10'!$13:$15</definedName>
    <definedName name="_xlnm.Print_Titles" localSheetId="44">'24,10мал'!$15:$17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M31" i="275"/>
  <c r="P30" i="275"/>
  <c r="N30" i="275"/>
  <c r="M30" i="275"/>
  <c r="N29" i="275"/>
  <c r="P29" i="275" s="1"/>
  <c r="M29" i="275"/>
  <c r="P28" i="275"/>
  <c r="N28" i="275"/>
  <c r="M28" i="275"/>
  <c r="N27" i="275"/>
  <c r="P27" i="275" s="1"/>
  <c r="M27" i="275"/>
  <c r="P26" i="275"/>
  <c r="N26" i="275"/>
  <c r="M26" i="275"/>
  <c r="N25" i="275"/>
  <c r="P25" i="275" s="1"/>
  <c r="M25" i="275"/>
  <c r="P24" i="275"/>
  <c r="N24" i="275"/>
  <c r="M24" i="275"/>
  <c r="N23" i="275"/>
  <c r="P23" i="275" s="1"/>
  <c r="M23" i="275"/>
  <c r="P22" i="275"/>
  <c r="N22" i="275"/>
  <c r="M22" i="275"/>
  <c r="N21" i="275"/>
  <c r="P21" i="275" s="1"/>
  <c r="M21" i="275"/>
  <c r="P20" i="275"/>
  <c r="N20" i="275"/>
  <c r="M20" i="275"/>
  <c r="F12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F11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1" i="269" l="1"/>
  <c r="G11" i="269" s="1"/>
  <c r="G12" i="269" s="1"/>
  <c r="P44" i="275"/>
  <c r="G12" i="275" s="1"/>
  <c r="G13" i="275" s="1"/>
</calcChain>
</file>

<file path=xl/sharedStrings.xml><?xml version="1.0" encoding="utf-8"?>
<sst xmlns="http://schemas.openxmlformats.org/spreadsheetml/2006/main" count="4797" uniqueCount="223">
  <si>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</si>
  <si>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</si>
  <si>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</si>
  <si>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</si>
  <si>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</si>
  <si>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</si>
  <si>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</si>
  <si>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</si>
  <si>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</si>
  <si>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</si>
  <si>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</si>
  <si>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</si>
  <si>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</si>
  <si>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</si>
  <si>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</si>
  <si>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</si>
  <si>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</si>
  <si>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</si>
  <si>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</si>
  <si>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</si>
  <si>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</si>
  <si>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</si>
  <si>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</si>
  <si>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</si>
  <si>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</si>
  <si>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</si>
  <si>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</si>
  <si>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</si>
  <si>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</si>
  <si>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</si>
  <si>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</si>
  <si>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</si>
  <si>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</si>
  <si>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</si>
  <si>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</si>
  <si>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</si>
  <si>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</si>
  <si>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</si>
  <si>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</si>
  <si>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</si>
  <si>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</si>
  <si>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</si>
  <si>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</si>
  <si>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</si>
  <si>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</si>
  <si>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</si>
  <si>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</si>
  <si>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</si>
  <si>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</si>
  <si>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</si>
  <si>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</si>
  <si>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</si>
  <si>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</si>
  <si>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</si>
  <si>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</si>
  <si>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</si>
  <si>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</si>
  <si>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</si>
  <si>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</si>
  <si>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</si>
  <si>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</si>
  <si>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</si>
  <si>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</si>
  <si>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</si>
  <si>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</si>
  <si>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</si>
  <si>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</si>
  <si>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</si>
  <si>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</si>
  <si>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</si>
  <si>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</si>
  <si>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</si>
  <si>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</si>
  <si>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</si>
  <si>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</si>
  <si>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</si>
  <si>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</si>
  <si>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</si>
  <si>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</si>
  <si>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</si>
  <si>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</si>
  <si>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</si>
  <si>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</si>
  <si>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</si>
  <si>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</si>
  <si>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</si>
  <si>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</si>
  <si>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</si>
  <si>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</si>
  <si>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</si>
  <si>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</si>
  <si>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</si>
  <si>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</si>
  <si>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</si>
  <si>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</si>
  <si>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</si>
  <si>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</si>
  <si>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</si>
  <si>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</si>
  <si>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</si>
  <si>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</si>
  <si>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</si>
  <si>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</si>
  <si>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</si>
  <si>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</si>
  <si>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</si>
  <si>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</si>
  <si>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</si>
  <si>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</si>
  <si>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</si>
  <si>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</si>
  <si>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</si>
  <si>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</si>
  <si>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</si>
  <si>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</si>
  <si>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</si>
  <si>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</si>
  <si>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</si>
  <si>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</si>
  <si>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</si>
  <si>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</si>
  <si>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</si>
  <si>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</si>
  <si>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</si>
  <si>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</si>
  <si>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</si>
  <si>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</si>
  <si>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</si>
  <si>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</si>
  <si>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</si>
  <si>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</si>
  <si>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</si>
  <si>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</si>
  <si>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</si>
  <si>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</si>
  <si>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</si>
  <si>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</si>
  <si>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</si>
  <si>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</si>
  <si>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</si>
  <si>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</si>
  <si>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</si>
  <si>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</si>
  <si>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</si>
  <si>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</si>
  <si>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</si>
  <si>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</si>
  <si>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</si>
  <si>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</si>
  <si>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</si>
  <si>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</si>
  <si>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</si>
  <si>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</si>
  <si>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</si>
  <si>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</si>
  <si>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</si>
  <si>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</si>
  <si>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</si>
  <si>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</si>
  <si>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</si>
  <si>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</si>
  <si>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</si>
  <si>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</si>
  <si>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</si>
  <si>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</si>
  <si>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</si>
  <si>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</si>
  <si>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</si>
  <si>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</si>
  <si>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</si>
  <si>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</si>
  <si>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</si>
  <si>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</si>
  <si>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</si>
  <si>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</si>
  <si>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</si>
  <si>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Мармелад " Бонди "</t>
  </si>
  <si>
    <t>Марм " бонди"</t>
  </si>
  <si>
    <t>24.10.2020г</t>
  </si>
  <si>
    <t>Помид огурцы свеж</t>
  </si>
  <si>
    <t>Тарканова М.В.</t>
  </si>
  <si>
    <t xml:space="preserve">                                          Учреждение : МКОУ СОШ им Х.Т.Карашаева с.п. В-Акбаш</t>
  </si>
  <si>
    <t>ОВЗ 5-11 классы</t>
  </si>
  <si>
    <t>Гонибова Э.К.</t>
  </si>
  <si>
    <t xml:space="preserve">каша гречневая </t>
  </si>
  <si>
    <t>хлеб</t>
  </si>
  <si>
    <t>тефтели из говяд. с соусом и макаронами</t>
  </si>
  <si>
    <t>чай с сахаром</t>
  </si>
  <si>
    <t>100гр</t>
  </si>
  <si>
    <t>200гр</t>
  </si>
  <si>
    <t>60/10гр</t>
  </si>
  <si>
    <t>35/165гр</t>
  </si>
  <si>
    <t>40гр</t>
  </si>
  <si>
    <t xml:space="preserve">хлеб 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</si>
  <si>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</si>
  <si>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</si>
  <si>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</si>
  <si>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</si>
  <si>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</si>
  <si>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</si>
  <si>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</si>
  <si>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</si>
  <si>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</si>
  <si>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</si>
  <si>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</si>
  <si>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>1шт</t>
  </si>
  <si>
    <t>50гр</t>
  </si>
  <si>
    <t>150гр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</si>
  <si>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</si>
  <si>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</si>
  <si>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</si>
  <si>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</si>
  <si>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</si>
  <si>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09.04.2025год</t>
  </si>
  <si>
    <t>Директор   ______________Тарканова М.В.</t>
  </si>
  <si>
    <t>ОВЗ 5-11кл</t>
  </si>
  <si>
    <t>Ответственное лицо:   Гонибова Э.К.</t>
  </si>
  <si>
    <t>Тефтели из гов.с соусом и кашей гречневой</t>
  </si>
  <si>
    <t>50/10гр</t>
  </si>
  <si>
    <t>50/50/100</t>
  </si>
  <si>
    <t>масло раст</t>
  </si>
  <si>
    <t>яйцо</t>
  </si>
  <si>
    <t>04.09.2025год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</si>
</sst>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39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75.75" customHeight="1" x14ac:dyDescent="0.25">
      <c r="A15" s="13"/>
      <c r="B15" s="14"/>
      <c r="C15" s="66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39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39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0.05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39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39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38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46"/>
  <sheetViews>
    <sheetView tabSelected="1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2" spans="1:18" ht="15.75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</row>
    <row r="3" spans="1:18" ht="15.75" x14ac:dyDescent="0.25">
      <c r="B3" s="1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ht="15.75" x14ac:dyDescent="0.25">
      <c r="B4" s="2" t="s">
        <v>222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x14ac:dyDescent="0.25">
      <c r="E5" t="s">
        <v>4</v>
      </c>
      <c r="L5">
        <v>3</v>
      </c>
    </row>
    <row r="6" spans="1:18" x14ac:dyDescent="0.25">
      <c r="F6" s="3"/>
      <c r="G6" t="s">
        <v>222</v>
      </c>
    </row>
    <row r="7" spans="1:18" x14ac:dyDescent="0.25">
      <c r="D7" t="s">
        <v>181</v>
      </c>
    </row>
    <row r="8" spans="1:18" x14ac:dyDescent="0.25">
      <c r="B8" s="4" t="s">
        <v>215</v>
      </c>
      <c r="D8" s="4"/>
      <c r="E8" s="4"/>
    </row>
    <row r="9" spans="1:18" ht="46.5" customHeight="1" x14ac:dyDescent="0.25">
      <c r="B9" s="54" t="s">
        <v>9</v>
      </c>
      <c r="C9" s="55"/>
      <c r="D9" s="61" t="s">
        <v>10</v>
      </c>
      <c r="E9" s="61" t="s">
        <v>11</v>
      </c>
      <c r="F9" s="61" t="s">
        <v>12</v>
      </c>
      <c r="G9" s="61" t="s">
        <v>13</v>
      </c>
      <c r="H9" s="61" t="s">
        <v>14</v>
      </c>
      <c r="I9" s="1" t="s">
        <v>216</v>
      </c>
      <c r="J9" s="1"/>
      <c r="K9" s="1"/>
      <c r="L9" s="1"/>
      <c r="M9" s="1"/>
      <c r="N9" s="1"/>
      <c r="O9" s="1"/>
      <c r="P9" s="1"/>
    </row>
    <row r="10" spans="1:18" ht="173.25" x14ac:dyDescent="0.25">
      <c r="B10" s="5" t="s">
        <v>16</v>
      </c>
      <c r="C10" s="5" t="s">
        <v>17</v>
      </c>
      <c r="D10" s="62"/>
      <c r="E10" s="62"/>
      <c r="F10" s="62"/>
      <c r="G10" s="62"/>
      <c r="H10" s="62"/>
      <c r="I10" s="1"/>
      <c r="J10" s="1"/>
      <c r="K10" s="1"/>
      <c r="L10" s="1"/>
      <c r="M10" s="1"/>
      <c r="N10" s="1"/>
      <c r="O10" s="1"/>
      <c r="P10" s="1"/>
    </row>
    <row r="11" spans="1:18" ht="21" customHeight="1" x14ac:dyDescent="0.25">
      <c r="B11" s="6"/>
      <c r="C11" s="6"/>
      <c r="D11" s="6">
        <v>50</v>
      </c>
      <c r="E11" s="6">
        <v>6</v>
      </c>
      <c r="F11" s="6">
        <f>E11*D11</f>
        <v>300</v>
      </c>
      <c r="G11" s="7">
        <f>P41/H11</f>
        <v>49.813660000000006</v>
      </c>
      <c r="H11" s="8">
        <v>6</v>
      </c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1"/>
      <c r="C12" s="1"/>
      <c r="D12" s="1"/>
      <c r="E12" s="6" t="s">
        <v>18</v>
      </c>
      <c r="F12" s="6"/>
      <c r="G12" s="7">
        <f>G11*H11</f>
        <v>298.88196000000005</v>
      </c>
      <c r="H12" s="6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4" t="s">
        <v>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A14" s="9"/>
      <c r="B14" s="10" t="s">
        <v>19</v>
      </c>
      <c r="C14" s="65" t="s">
        <v>20</v>
      </c>
      <c r="D14" s="56" t="s">
        <v>21</v>
      </c>
      <c r="E14" s="57"/>
      <c r="F14" s="57"/>
      <c r="G14" s="57"/>
      <c r="H14" s="57"/>
      <c r="I14" s="57"/>
      <c r="J14" s="57"/>
      <c r="K14" s="57"/>
      <c r="L14" s="57"/>
      <c r="M14" s="45" t="s">
        <v>22</v>
      </c>
      <c r="N14" s="47" t="s">
        <v>23</v>
      </c>
      <c r="O14" s="49" t="s">
        <v>24</v>
      </c>
      <c r="P14" s="52" t="s">
        <v>25</v>
      </c>
      <c r="Q14" s="32"/>
      <c r="R14" s="32"/>
    </row>
    <row r="15" spans="1:18" ht="15.75" x14ac:dyDescent="0.25">
      <c r="A15" s="11"/>
      <c r="B15" s="12" t="s">
        <v>26</v>
      </c>
      <c r="C15" s="66"/>
      <c r="D15" s="58" t="s">
        <v>27</v>
      </c>
      <c r="E15" s="58"/>
      <c r="F15" s="59"/>
      <c r="G15" s="56" t="s">
        <v>28</v>
      </c>
      <c r="H15" s="57"/>
      <c r="I15" s="57"/>
      <c r="J15" s="57"/>
      <c r="K15" s="57"/>
      <c r="L15" s="60"/>
      <c r="M15" s="46"/>
      <c r="N15" s="48"/>
      <c r="O15" s="50"/>
      <c r="P15" s="53"/>
      <c r="Q15" s="32"/>
      <c r="R15" s="32"/>
    </row>
    <row r="16" spans="1:18" ht="87.75" customHeight="1" x14ac:dyDescent="0.25">
      <c r="A16" s="13"/>
      <c r="B16" s="14"/>
      <c r="C16" s="66"/>
      <c r="D16" s="15" t="s">
        <v>91</v>
      </c>
      <c r="E16" s="15" t="s">
        <v>90</v>
      </c>
      <c r="F16" s="15" t="s">
        <v>217</v>
      </c>
      <c r="G16" s="15" t="s">
        <v>90</v>
      </c>
      <c r="H16" s="16" t="s">
        <v>35</v>
      </c>
      <c r="I16" s="16"/>
      <c r="J16" s="16"/>
      <c r="K16" s="16"/>
      <c r="L16" s="16"/>
      <c r="M16" s="46"/>
      <c r="N16" s="48"/>
      <c r="O16" s="51"/>
      <c r="P16" s="53"/>
      <c r="Q16" s="32"/>
      <c r="R16" s="32"/>
    </row>
    <row r="17" spans="1:18" ht="15.75" x14ac:dyDescent="0.25">
      <c r="A17" s="17"/>
      <c r="B17" s="12" t="s">
        <v>36</v>
      </c>
      <c r="C17" s="18"/>
      <c r="D17" s="18">
        <v>6</v>
      </c>
      <c r="E17" s="18">
        <v>6</v>
      </c>
      <c r="F17" s="18">
        <v>6</v>
      </c>
      <c r="G17" s="18">
        <v>6</v>
      </c>
      <c r="H17" s="18">
        <v>6</v>
      </c>
      <c r="I17" s="18"/>
      <c r="J17" s="18"/>
      <c r="K17" s="18"/>
      <c r="L17" s="18"/>
      <c r="M17" s="18"/>
      <c r="N17" s="18"/>
      <c r="O17" s="18"/>
      <c r="P17" s="29"/>
      <c r="Q17" s="32"/>
      <c r="R17" s="32"/>
    </row>
    <row r="18" spans="1:18" ht="30" x14ac:dyDescent="0.25">
      <c r="A18" s="19" t="s">
        <v>37</v>
      </c>
      <c r="B18" s="20" t="s">
        <v>38</v>
      </c>
      <c r="C18" s="21"/>
      <c r="D18" s="22" t="s">
        <v>218</v>
      </c>
      <c r="E18" s="21" t="s">
        <v>189</v>
      </c>
      <c r="F18" s="21" t="s">
        <v>219</v>
      </c>
      <c r="G18" s="21" t="s">
        <v>189</v>
      </c>
      <c r="H18" s="21" t="s">
        <v>192</v>
      </c>
      <c r="I18" s="21"/>
      <c r="J18" s="21"/>
      <c r="K18" s="21"/>
      <c r="L18" s="21"/>
      <c r="M18" s="21"/>
      <c r="N18" s="21"/>
      <c r="O18" s="21"/>
      <c r="P18" s="30"/>
      <c r="Q18" s="32"/>
      <c r="R18" s="32"/>
    </row>
    <row r="19" spans="1:18" ht="15.75" x14ac:dyDescent="0.25">
      <c r="A19" s="23">
        <v>1</v>
      </c>
      <c r="B19" s="24" t="s">
        <v>193</v>
      </c>
      <c r="C19" s="25" t="s">
        <v>40</v>
      </c>
      <c r="D19" s="26">
        <v>0.05</v>
      </c>
      <c r="E19" s="26"/>
      <c r="F19" s="25"/>
      <c r="G19" s="26"/>
      <c r="H19" s="26">
        <v>0.04</v>
      </c>
      <c r="I19" s="26"/>
      <c r="J19" s="26"/>
      <c r="K19" s="26"/>
      <c r="L19" s="26"/>
      <c r="M19" s="26">
        <f t="shared" ref="M19:M31" si="0">SUM(D19:L19)</f>
        <v>0.09</v>
      </c>
      <c r="N19" s="26">
        <f>M19*H11</f>
        <v>0.54</v>
      </c>
      <c r="O19" s="31">
        <v>49</v>
      </c>
      <c r="P19" s="31">
        <f>N19*O19</f>
        <v>26.46</v>
      </c>
      <c r="Q19" s="32"/>
      <c r="R19" s="32"/>
    </row>
    <row r="20" spans="1:18" ht="15.75" x14ac:dyDescent="0.25">
      <c r="A20" s="23">
        <v>2</v>
      </c>
      <c r="B20" s="6" t="s">
        <v>45</v>
      </c>
      <c r="C20" s="25" t="s">
        <v>40</v>
      </c>
      <c r="D20" s="25">
        <v>0.01</v>
      </c>
      <c r="E20" s="25"/>
      <c r="F20" s="25">
        <v>3.0000000000000001E-3</v>
      </c>
      <c r="G20" s="25"/>
      <c r="H20" s="25"/>
      <c r="I20" s="25"/>
      <c r="J20" s="25"/>
      <c r="K20" s="25"/>
      <c r="L20" s="25"/>
      <c r="M20" s="26">
        <f t="shared" si="0"/>
        <v>1.3000000000000001E-2</v>
      </c>
      <c r="N20" s="26">
        <f>M20*H11</f>
        <v>7.8000000000000014E-2</v>
      </c>
      <c r="O20" s="7">
        <v>620</v>
      </c>
      <c r="P20" s="31">
        <f>N20*O20</f>
        <v>48.360000000000007</v>
      </c>
      <c r="Q20" s="32"/>
      <c r="R20" s="32"/>
    </row>
    <row r="21" spans="1:18" ht="15.75" x14ac:dyDescent="0.25">
      <c r="A21" s="23">
        <v>3</v>
      </c>
      <c r="B21" s="6" t="s">
        <v>42</v>
      </c>
      <c r="C21" s="25" t="s">
        <v>40</v>
      </c>
      <c r="D21" s="25"/>
      <c r="E21" s="25">
        <v>1E-3</v>
      </c>
      <c r="F21" s="25"/>
      <c r="G21" s="25">
        <v>1E-3</v>
      </c>
      <c r="H21" s="25"/>
      <c r="I21" s="25"/>
      <c r="J21" s="25"/>
      <c r="K21" s="25"/>
      <c r="L21" s="25"/>
      <c r="M21" s="26">
        <f t="shared" si="0"/>
        <v>2E-3</v>
      </c>
      <c r="N21" s="26">
        <f>M21*H11</f>
        <v>1.2E-2</v>
      </c>
      <c r="O21" s="7">
        <v>550</v>
      </c>
      <c r="P21" s="31">
        <f>N21*O21</f>
        <v>6.6000000000000005</v>
      </c>
      <c r="Q21" s="32"/>
      <c r="R21" s="32"/>
    </row>
    <row r="22" spans="1:18" ht="15.75" x14ac:dyDescent="0.25">
      <c r="A22" s="23">
        <v>4</v>
      </c>
      <c r="B22" s="6" t="s">
        <v>43</v>
      </c>
      <c r="C22" s="25" t="s">
        <v>40</v>
      </c>
      <c r="D22" s="25"/>
      <c r="E22" s="25">
        <v>0.01</v>
      </c>
      <c r="F22" s="25"/>
      <c r="G22" s="25">
        <v>0.01</v>
      </c>
      <c r="H22" s="25"/>
      <c r="I22" s="25"/>
      <c r="J22" s="25"/>
      <c r="K22" s="25"/>
      <c r="L22" s="25"/>
      <c r="M22" s="26">
        <f t="shared" si="0"/>
        <v>0.02</v>
      </c>
      <c r="N22" s="26">
        <f>M22*H11</f>
        <v>0.12</v>
      </c>
      <c r="O22" s="7">
        <v>66</v>
      </c>
      <c r="P22" s="31">
        <f t="shared" ref="P22:P27" si="1">N22*O22</f>
        <v>7.92</v>
      </c>
      <c r="Q22" s="32"/>
      <c r="R22" s="32"/>
    </row>
    <row r="23" spans="1:18" ht="15.75" x14ac:dyDescent="0.25">
      <c r="A23" s="23">
        <v>5</v>
      </c>
      <c r="B23" s="6" t="s">
        <v>39</v>
      </c>
      <c r="C23" s="25" t="s">
        <v>40</v>
      </c>
      <c r="D23" s="25"/>
      <c r="E23" s="25"/>
      <c r="F23" s="25">
        <v>0.05</v>
      </c>
      <c r="G23" s="25"/>
      <c r="H23" s="25"/>
      <c r="I23" s="25"/>
      <c r="J23" s="25"/>
      <c r="K23" s="25"/>
      <c r="L23" s="25"/>
      <c r="M23" s="26">
        <f t="shared" si="0"/>
        <v>0.05</v>
      </c>
      <c r="N23" s="26">
        <f>M23*H11</f>
        <v>0.30000000000000004</v>
      </c>
      <c r="O23" s="7">
        <v>620</v>
      </c>
      <c r="P23" s="31">
        <f t="shared" si="1"/>
        <v>186.00000000000003</v>
      </c>
      <c r="Q23" s="32"/>
      <c r="R23" s="32"/>
    </row>
    <row r="24" spans="1:18" ht="15.75" x14ac:dyDescent="0.25">
      <c r="A24" s="23">
        <v>6</v>
      </c>
      <c r="B24" s="6" t="s">
        <v>47</v>
      </c>
      <c r="C24" s="25" t="s">
        <v>40</v>
      </c>
      <c r="D24" s="25"/>
      <c r="E24" s="25"/>
      <c r="F24" s="25">
        <v>3.0000000000000001E-3</v>
      </c>
      <c r="G24" s="25"/>
      <c r="H24" s="25"/>
      <c r="I24" s="25"/>
      <c r="J24" s="25"/>
      <c r="K24" s="25"/>
      <c r="L24" s="25"/>
      <c r="M24" s="26">
        <f t="shared" si="0"/>
        <v>3.0000000000000001E-3</v>
      </c>
      <c r="N24" s="26">
        <f>M24*H11</f>
        <v>1.8000000000000002E-2</v>
      </c>
      <c r="O24" s="7">
        <v>65</v>
      </c>
      <c r="P24" s="31">
        <f t="shared" si="1"/>
        <v>1.1700000000000002</v>
      </c>
      <c r="Q24" s="32"/>
      <c r="R24" s="32"/>
    </row>
    <row r="25" spans="1:18" ht="15.75" x14ac:dyDescent="0.25">
      <c r="A25" s="23">
        <v>7</v>
      </c>
      <c r="B25" s="6" t="s">
        <v>53</v>
      </c>
      <c r="C25" s="25" t="s">
        <v>40</v>
      </c>
      <c r="D25" s="25"/>
      <c r="E25" s="25"/>
      <c r="F25" s="25">
        <v>3.0000000000000001E-3</v>
      </c>
      <c r="G25" s="25"/>
      <c r="H25" s="25"/>
      <c r="I25" s="25"/>
      <c r="J25" s="25"/>
      <c r="K25" s="25"/>
      <c r="L25" s="25"/>
      <c r="M25" s="26">
        <f t="shared" si="0"/>
        <v>3.0000000000000001E-3</v>
      </c>
      <c r="N25" s="26">
        <f>M25*H11</f>
        <v>1.8000000000000002E-2</v>
      </c>
      <c r="O25" s="7">
        <v>21</v>
      </c>
      <c r="P25" s="31">
        <f t="shared" si="1"/>
        <v>0.37800000000000006</v>
      </c>
      <c r="Q25" s="32"/>
      <c r="R25" s="32"/>
    </row>
    <row r="26" spans="1:18" ht="15.75" x14ac:dyDescent="0.25">
      <c r="A26" s="23">
        <v>8</v>
      </c>
      <c r="B26" s="6" t="s">
        <v>220</v>
      </c>
      <c r="C26" s="25" t="s">
        <v>40</v>
      </c>
      <c r="D26" s="25"/>
      <c r="E26" s="25"/>
      <c r="F26" s="25">
        <v>3.0000000000000001E-3</v>
      </c>
      <c r="G26" s="25"/>
      <c r="H26" s="25"/>
      <c r="I26" s="25"/>
      <c r="J26" s="25"/>
      <c r="K26" s="25"/>
      <c r="L26" s="25"/>
      <c r="M26" s="26">
        <f t="shared" si="0"/>
        <v>3.0000000000000001E-3</v>
      </c>
      <c r="N26" s="26">
        <f>M26*H11</f>
        <v>1.8000000000000002E-2</v>
      </c>
      <c r="O26" s="7">
        <v>156</v>
      </c>
      <c r="P26" s="31">
        <f t="shared" si="1"/>
        <v>2.8080000000000003</v>
      </c>
      <c r="Q26" s="32"/>
      <c r="R26" s="32"/>
    </row>
    <row r="27" spans="1:18" ht="15.75" x14ac:dyDescent="0.25">
      <c r="A27" s="23">
        <v>10</v>
      </c>
      <c r="B27" s="6" t="s">
        <v>44</v>
      </c>
      <c r="C27" s="25" t="s">
        <v>40</v>
      </c>
      <c r="D27" s="25"/>
      <c r="E27" s="25"/>
      <c r="F27" s="25">
        <v>2E-3</v>
      </c>
      <c r="G27" s="25"/>
      <c r="H27" s="25"/>
      <c r="I27" s="25"/>
      <c r="J27" s="25"/>
      <c r="K27" s="25"/>
      <c r="L27" s="25"/>
      <c r="M27" s="26">
        <f t="shared" si="0"/>
        <v>2E-3</v>
      </c>
      <c r="N27" s="26">
        <f>M27*H11</f>
        <v>1.2E-2</v>
      </c>
      <c r="O27" s="7">
        <v>18</v>
      </c>
      <c r="P27" s="31">
        <f t="shared" si="1"/>
        <v>0.216</v>
      </c>
      <c r="Q27" s="32"/>
      <c r="R27" s="32"/>
    </row>
    <row r="28" spans="1:18" ht="15.75" x14ac:dyDescent="0.25">
      <c r="A28" s="23">
        <v>12</v>
      </c>
      <c r="B28" s="6" t="s">
        <v>56</v>
      </c>
      <c r="C28" s="25" t="s">
        <v>40</v>
      </c>
      <c r="D28" s="25"/>
      <c r="E28" s="25"/>
      <c r="F28" s="25">
        <v>2E-3</v>
      </c>
      <c r="G28" s="25"/>
      <c r="H28" s="25"/>
      <c r="I28" s="25"/>
      <c r="J28" s="25"/>
      <c r="K28" s="25"/>
      <c r="L28" s="25"/>
      <c r="M28" s="26">
        <f t="shared" si="0"/>
        <v>2E-3</v>
      </c>
      <c r="N28" s="26">
        <f>M28*H11</f>
        <v>1.2E-2</v>
      </c>
      <c r="O28" s="7">
        <v>360</v>
      </c>
      <c r="P28" s="31">
        <f>O28*N28</f>
        <v>4.32</v>
      </c>
      <c r="Q28" s="32"/>
      <c r="R28" s="32"/>
    </row>
    <row r="29" spans="1:18" ht="15.75" x14ac:dyDescent="0.25">
      <c r="A29" s="23">
        <v>13</v>
      </c>
      <c r="B29" s="6" t="s">
        <v>54</v>
      </c>
      <c r="C29" s="25" t="s">
        <v>40</v>
      </c>
      <c r="D29" s="25"/>
      <c r="E29" s="25"/>
      <c r="F29" s="25">
        <v>3.0000000000000001E-3</v>
      </c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M29*H11</f>
        <v>1.8000000000000002E-2</v>
      </c>
      <c r="O29" s="7">
        <v>35</v>
      </c>
      <c r="P29" s="31">
        <f t="shared" ref="P29:P31" si="2">N29*O29</f>
        <v>0.63000000000000012</v>
      </c>
      <c r="Q29" s="32"/>
      <c r="R29" s="32"/>
    </row>
    <row r="30" spans="1:18" ht="15.75" x14ac:dyDescent="0.25">
      <c r="A30" s="23">
        <v>14</v>
      </c>
      <c r="B30" s="6" t="s">
        <v>221</v>
      </c>
      <c r="C30" s="25" t="s">
        <v>40</v>
      </c>
      <c r="D30" s="25"/>
      <c r="E30" s="25"/>
      <c r="F30" s="25">
        <v>2E-3</v>
      </c>
      <c r="G30" s="25"/>
      <c r="H30" s="25"/>
      <c r="I30" s="25"/>
      <c r="J30" s="25"/>
      <c r="K30" s="25"/>
      <c r="L30" s="25"/>
      <c r="M30" s="26">
        <f t="shared" si="0"/>
        <v>2E-3</v>
      </c>
      <c r="N30" s="26">
        <f>M30*H11</f>
        <v>1.2E-2</v>
      </c>
      <c r="O30" s="7">
        <v>108.33</v>
      </c>
      <c r="P30" s="31">
        <f t="shared" si="2"/>
        <v>1.29996</v>
      </c>
      <c r="Q30" s="32"/>
      <c r="R30" s="32"/>
    </row>
    <row r="31" spans="1:18" ht="15.75" x14ac:dyDescent="0.25">
      <c r="A31" s="23">
        <v>15</v>
      </c>
      <c r="B31" s="6" t="s">
        <v>48</v>
      </c>
      <c r="C31" s="25" t="s">
        <v>40</v>
      </c>
      <c r="D31" s="25"/>
      <c r="E31" s="25"/>
      <c r="F31" s="25">
        <v>0.04</v>
      </c>
      <c r="G31" s="25"/>
      <c r="H31" s="25"/>
      <c r="I31" s="25"/>
      <c r="J31" s="25"/>
      <c r="K31" s="25"/>
      <c r="L31" s="25"/>
      <c r="M31" s="26">
        <f t="shared" si="0"/>
        <v>0.04</v>
      </c>
      <c r="N31" s="26">
        <f>M31*H11</f>
        <v>0.24</v>
      </c>
      <c r="O31" s="7">
        <v>53</v>
      </c>
      <c r="P31" s="31">
        <f t="shared" si="2"/>
        <v>12.719999999999999</v>
      </c>
      <c r="Q31" s="32"/>
      <c r="R31" s="32"/>
    </row>
    <row r="32" spans="1:18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63" t="s">
        <v>70</v>
      </c>
      <c r="B41" s="64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>
        <f>SUM(P19:P40)</f>
        <v>298.88196000000005</v>
      </c>
    </row>
    <row r="42" spans="1:18" ht="15.75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8" ht="15.75" x14ac:dyDescent="0.25">
      <c r="B43" s="1" t="s">
        <v>71</v>
      </c>
      <c r="C43" s="1" t="s">
        <v>72</v>
      </c>
      <c r="D43" s="1"/>
      <c r="E43" s="1"/>
      <c r="F43" s="1"/>
      <c r="G43" s="1"/>
      <c r="H43" s="1"/>
      <c r="I43" s="1"/>
      <c r="J43" s="1" t="s">
        <v>73</v>
      </c>
      <c r="K43" s="1" t="s">
        <v>74</v>
      </c>
      <c r="L43" s="1"/>
      <c r="M43" s="1"/>
      <c r="N43" s="1"/>
      <c r="O43" s="1" t="s">
        <v>183</v>
      </c>
      <c r="P43" s="1"/>
    </row>
    <row r="46" spans="1:18" x14ac:dyDescent="0.25">
      <c r="B46" t="s">
        <v>76</v>
      </c>
      <c r="C46" t="s">
        <v>72</v>
      </c>
    </row>
  </sheetData>
  <mergeCells count="15">
    <mergeCell ref="A41:B41"/>
    <mergeCell ref="C14:C16"/>
    <mergeCell ref="D9:D10"/>
    <mergeCell ref="E9:E10"/>
    <mergeCell ref="F9:F10"/>
    <mergeCell ref="M14:M16"/>
    <mergeCell ref="N14:N16"/>
    <mergeCell ref="O14:O16"/>
    <mergeCell ref="P14:P16"/>
    <mergeCell ref="B9:C9"/>
    <mergeCell ref="D14:L14"/>
    <mergeCell ref="D15:F15"/>
    <mergeCell ref="G15:L15"/>
    <mergeCell ref="G9:G10"/>
    <mergeCell ref="H9:H10"/>
  </mergeCells>
  <pageMargins left="0.196850393700787" right="0.39370078740157499" top="0" bottom="0" header="0" footer="0"/>
  <pageSetup paperSize="9"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176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177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179</v>
      </c>
      <c r="I15" s="15" t="s">
        <v>99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1">
        <v>350</v>
      </c>
      <c r="P18" s="31">
        <f>N18*O18</f>
        <v>6930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1">
        <f>N19*O19</f>
        <v>809.00819999999999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1">
        <f>N20*O20</f>
        <v>110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1">
        <f t="shared" ref="P21:P27" si="1">N21*O21</f>
        <v>205.7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1">
        <f t="shared" si="1"/>
        <v>10.56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1">
        <f t="shared" si="1"/>
        <v>482.779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1">
        <f t="shared" si="1"/>
        <v>175.78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1">
        <f>O30*N30</f>
        <v>330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1">
        <f t="shared" ref="P31:P48" si="2">N31*O31</f>
        <v>126.5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1">
        <f t="shared" si="2"/>
        <v>29.7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1">
        <f t="shared" si="2"/>
        <v>27.5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1">
        <f t="shared" si="2"/>
        <v>180.71899999999999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1">
        <f t="shared" si="2"/>
        <v>990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1">
        <f t="shared" si="2"/>
        <v>990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1">
        <f>O44*N44</f>
        <v>1188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1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9"/>
  <sheetViews>
    <sheetView topLeftCell="A13" zoomScale="82" zoomScaleNormal="82" workbookViewId="0">
      <selection activeCell="D17" sqref="D1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8</v>
      </c>
    </row>
    <row r="7" spans="1:18" x14ac:dyDescent="0.25">
      <c r="F7" s="3" t="s">
        <v>213</v>
      </c>
    </row>
    <row r="8" spans="1:18" x14ac:dyDescent="0.25">
      <c r="D8" t="s">
        <v>181</v>
      </c>
    </row>
    <row r="9" spans="1:18" x14ac:dyDescent="0.25">
      <c r="B9" s="4" t="s">
        <v>182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50</v>
      </c>
      <c r="E12" s="6">
        <v>4</v>
      </c>
      <c r="F12" s="6">
        <f>E12*D12</f>
        <v>200</v>
      </c>
      <c r="G12" s="7">
        <f>P44/H12</f>
        <v>48.550159999999991</v>
      </c>
      <c r="H12" s="8">
        <v>4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194.20063999999996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2"/>
      <c r="R15" s="32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2"/>
      <c r="R16" s="32"/>
    </row>
    <row r="17" spans="1:20" ht="87.75" customHeight="1" x14ac:dyDescent="0.25">
      <c r="A17" s="13"/>
      <c r="B17" s="14"/>
      <c r="C17" s="66"/>
      <c r="D17" s="15" t="s">
        <v>184</v>
      </c>
      <c r="E17" s="15" t="s">
        <v>162</v>
      </c>
      <c r="F17" s="15" t="s">
        <v>185</v>
      </c>
      <c r="G17" s="15" t="s">
        <v>186</v>
      </c>
      <c r="H17" s="16" t="s">
        <v>185</v>
      </c>
      <c r="I17" s="16" t="s">
        <v>187</v>
      </c>
      <c r="J17" s="16"/>
      <c r="K17" s="16"/>
      <c r="L17" s="16"/>
      <c r="M17" s="46"/>
      <c r="N17" s="48"/>
      <c r="O17" s="51"/>
      <c r="P17" s="53"/>
      <c r="Q17" s="32"/>
      <c r="R17" s="32"/>
    </row>
    <row r="18" spans="1:20" ht="15.75" x14ac:dyDescent="0.25">
      <c r="A18" s="17"/>
      <c r="B18" s="12" t="s">
        <v>36</v>
      </c>
      <c r="C18" s="18"/>
      <c r="D18" s="18">
        <v>4</v>
      </c>
      <c r="E18" s="18">
        <v>4</v>
      </c>
      <c r="F18" s="18">
        <v>4</v>
      </c>
      <c r="G18" s="18">
        <v>4</v>
      </c>
      <c r="H18" s="18">
        <v>4</v>
      </c>
      <c r="I18" s="18">
        <v>4</v>
      </c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188</v>
      </c>
      <c r="E19" s="21" t="s">
        <v>189</v>
      </c>
      <c r="F19" s="21" t="s">
        <v>190</v>
      </c>
      <c r="G19" s="21" t="s">
        <v>191</v>
      </c>
      <c r="H19" s="21" t="s">
        <v>192</v>
      </c>
      <c r="I19" s="21" t="s">
        <v>189</v>
      </c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39</v>
      </c>
      <c r="C20" s="25" t="s">
        <v>40</v>
      </c>
      <c r="D20" s="26"/>
      <c r="E20" s="26"/>
      <c r="F20" s="25"/>
      <c r="G20" s="26">
        <v>5.5E-2</v>
      </c>
      <c r="H20" s="26"/>
      <c r="I20" s="26"/>
      <c r="J20" s="26"/>
      <c r="K20" s="26"/>
      <c r="L20" s="26"/>
      <c r="M20" s="26">
        <f t="shared" ref="M20:M31" si="0">SUM(D20:L20)</f>
        <v>5.5E-2</v>
      </c>
      <c r="N20" s="26">
        <f>M20*H12</f>
        <v>0.22</v>
      </c>
      <c r="O20" s="31">
        <v>580</v>
      </c>
      <c r="P20" s="31">
        <f>N20*O20</f>
        <v>127.6</v>
      </c>
      <c r="Q20" s="32"/>
      <c r="R20" s="32"/>
    </row>
    <row r="21" spans="1:20" ht="15.75" x14ac:dyDescent="0.25">
      <c r="A21" s="23">
        <v>2</v>
      </c>
      <c r="B21" s="6" t="s">
        <v>193</v>
      </c>
      <c r="C21" s="25" t="s">
        <v>40</v>
      </c>
      <c r="D21" s="25"/>
      <c r="E21" s="25"/>
      <c r="F21" s="25">
        <v>0.05</v>
      </c>
      <c r="G21" s="25"/>
      <c r="H21" s="25">
        <v>0.05</v>
      </c>
      <c r="I21" s="25"/>
      <c r="J21" s="25"/>
      <c r="K21" s="25"/>
      <c r="L21" s="25"/>
      <c r="M21" s="26">
        <f t="shared" si="0"/>
        <v>0.1</v>
      </c>
      <c r="N21" s="26">
        <f>M21*H12</f>
        <v>0.4</v>
      </c>
      <c r="O21" s="7">
        <v>43.33</v>
      </c>
      <c r="P21" s="31">
        <f>N21*O21</f>
        <v>17.332000000000001</v>
      </c>
      <c r="Q21" s="32"/>
      <c r="R21" s="32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>
        <v>1E-3</v>
      </c>
      <c r="F22" s="25"/>
      <c r="G22" s="25"/>
      <c r="H22" s="25"/>
      <c r="I22" s="25">
        <v>1E-3</v>
      </c>
      <c r="J22" s="25"/>
      <c r="K22" s="25"/>
      <c r="L22" s="25"/>
      <c r="M22" s="26">
        <f t="shared" si="0"/>
        <v>2E-3</v>
      </c>
      <c r="N22" s="26">
        <f>M22*H12</f>
        <v>8.0000000000000002E-3</v>
      </c>
      <c r="O22" s="7">
        <v>550</v>
      </c>
      <c r="P22" s="31">
        <f>N22*O22</f>
        <v>4.4000000000000004</v>
      </c>
      <c r="Q22" s="32"/>
      <c r="R22" s="32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>
        <v>1.4999999999999999E-2</v>
      </c>
      <c r="F23" s="25"/>
      <c r="G23" s="25"/>
      <c r="H23" s="25"/>
      <c r="I23" s="25">
        <v>1.4999999999999999E-2</v>
      </c>
      <c r="J23" s="25"/>
      <c r="K23" s="25"/>
      <c r="L23" s="25"/>
      <c r="M23" s="26">
        <f t="shared" si="0"/>
        <v>0.03</v>
      </c>
      <c r="N23" s="26">
        <f>M23*H12</f>
        <v>0.12</v>
      </c>
      <c r="O23" s="7">
        <v>75</v>
      </c>
      <c r="P23" s="31">
        <f t="shared" ref="P23:P28" si="1">N23*O23</f>
        <v>9</v>
      </c>
      <c r="Q23" s="32"/>
      <c r="R23" s="32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2E-3</v>
      </c>
      <c r="E24" s="25"/>
      <c r="F24" s="25"/>
      <c r="G24" s="25">
        <v>3.0000000000000001E-3</v>
      </c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0.02</v>
      </c>
      <c r="O24" s="7">
        <v>17</v>
      </c>
      <c r="P24" s="31">
        <f t="shared" si="1"/>
        <v>0.34</v>
      </c>
      <c r="Q24" s="32"/>
      <c r="R24" s="32"/>
    </row>
    <row r="25" spans="1:20" ht="15.75" x14ac:dyDescent="0.25">
      <c r="A25" s="23">
        <v>6</v>
      </c>
      <c r="B25" s="6" t="s">
        <v>194</v>
      </c>
      <c r="C25" s="25" t="s">
        <v>40</v>
      </c>
      <c r="D25" s="25">
        <v>3.0000000000000001E-3</v>
      </c>
      <c r="E25" s="25"/>
      <c r="F25" s="25"/>
      <c r="G25" s="25">
        <v>2E-3</v>
      </c>
      <c r="H25" s="25"/>
      <c r="I25" s="25"/>
      <c r="J25" s="25"/>
      <c r="K25" s="25"/>
      <c r="L25" s="25"/>
      <c r="M25" s="26">
        <f t="shared" si="0"/>
        <v>5.0000000000000001E-3</v>
      </c>
      <c r="N25" s="26">
        <f>M25*H12</f>
        <v>0.02</v>
      </c>
      <c r="O25" s="7">
        <v>535</v>
      </c>
      <c r="P25" s="31">
        <f t="shared" si="1"/>
        <v>10.700000000000001</v>
      </c>
      <c r="Q25" s="32"/>
      <c r="R25" s="32"/>
    </row>
    <row r="26" spans="1:20" ht="15.75" x14ac:dyDescent="0.25">
      <c r="A26" s="23">
        <v>8</v>
      </c>
      <c r="B26" s="6" t="s">
        <v>48</v>
      </c>
      <c r="C26" s="25" t="s">
        <v>40</v>
      </c>
      <c r="D26" s="25">
        <v>0.04</v>
      </c>
      <c r="E26" s="25"/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M26*H12</f>
        <v>0.16</v>
      </c>
      <c r="O26" s="7">
        <v>65</v>
      </c>
      <c r="P26" s="31">
        <f t="shared" si="1"/>
        <v>10.4</v>
      </c>
      <c r="Q26" s="32"/>
      <c r="R26" s="32"/>
    </row>
    <row r="27" spans="1:20" ht="15.75" x14ac:dyDescent="0.25">
      <c r="A27" s="23">
        <v>9</v>
      </c>
      <c r="B27" s="6" t="s">
        <v>56</v>
      </c>
      <c r="C27" s="25" t="s">
        <v>40</v>
      </c>
      <c r="D27" s="25"/>
      <c r="E27" s="25"/>
      <c r="F27" s="27"/>
      <c r="G27" s="25">
        <v>3.0000000000000001E-3</v>
      </c>
      <c r="H27" s="25"/>
      <c r="I27" s="25"/>
      <c r="J27" s="25"/>
      <c r="K27" s="25"/>
      <c r="L27" s="25"/>
      <c r="M27" s="26">
        <f t="shared" si="0"/>
        <v>3.0000000000000001E-3</v>
      </c>
      <c r="N27" s="26">
        <f>M27*H12</f>
        <v>1.2E-2</v>
      </c>
      <c r="O27" s="7">
        <v>285.72000000000003</v>
      </c>
      <c r="P27" s="31">
        <f t="shared" si="1"/>
        <v>3.4286400000000006</v>
      </c>
      <c r="Q27" s="32"/>
      <c r="R27" s="32"/>
      <c r="T27" s="34"/>
    </row>
    <row r="28" spans="1:20" ht="15.75" x14ac:dyDescent="0.25">
      <c r="A28" s="23">
        <v>10</v>
      </c>
      <c r="B28" s="6" t="s">
        <v>53</v>
      </c>
      <c r="C28" s="25" t="s">
        <v>40</v>
      </c>
      <c r="D28" s="25"/>
      <c r="E28" s="25"/>
      <c r="F28" s="25"/>
      <c r="G28" s="25">
        <v>5.0000000000000001E-3</v>
      </c>
      <c r="H28" s="25"/>
      <c r="I28" s="25"/>
      <c r="J28" s="25"/>
      <c r="K28" s="25"/>
      <c r="L28" s="25"/>
      <c r="M28" s="26">
        <f t="shared" si="0"/>
        <v>5.0000000000000001E-3</v>
      </c>
      <c r="N28" s="26">
        <f>M28*H12</f>
        <v>0.02</v>
      </c>
      <c r="O28" s="7">
        <v>27</v>
      </c>
      <c r="P28" s="31">
        <f t="shared" si="1"/>
        <v>0.54</v>
      </c>
      <c r="Q28" s="32"/>
      <c r="R28" s="32"/>
    </row>
    <row r="29" spans="1:20" ht="15.75" x14ac:dyDescent="0.25">
      <c r="A29" s="23">
        <v>12</v>
      </c>
      <c r="B29" s="6" t="s">
        <v>49</v>
      </c>
      <c r="C29" s="25" t="s">
        <v>40</v>
      </c>
      <c r="D29" s="25"/>
      <c r="E29" s="25"/>
      <c r="F29" s="25"/>
      <c r="G29" s="25">
        <v>0.04</v>
      </c>
      <c r="H29" s="25"/>
      <c r="I29" s="25"/>
      <c r="J29" s="25"/>
      <c r="K29" s="25"/>
      <c r="L29" s="25"/>
      <c r="M29" s="26">
        <f t="shared" si="0"/>
        <v>0.04</v>
      </c>
      <c r="N29" s="26">
        <f>M29*H12</f>
        <v>0.16</v>
      </c>
      <c r="O29" s="7">
        <v>37</v>
      </c>
      <c r="P29" s="31">
        <f>O29*N29</f>
        <v>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M30*H12</f>
        <v>0.02</v>
      </c>
      <c r="O30" s="7">
        <v>130</v>
      </c>
      <c r="P30" s="31">
        <f t="shared" ref="P30" si="2">N30*O30</f>
        <v>2.6</v>
      </c>
      <c r="Q30" s="32"/>
      <c r="R30" s="32"/>
    </row>
    <row r="31" spans="1:20" ht="15.75" x14ac:dyDescent="0.25">
      <c r="A31" s="23">
        <v>14</v>
      </c>
      <c r="B31" s="6" t="s">
        <v>47</v>
      </c>
      <c r="C31" s="25" t="s">
        <v>40</v>
      </c>
      <c r="D31" s="25"/>
      <c r="E31" s="25"/>
      <c r="F31" s="25"/>
      <c r="G31" s="25">
        <v>4.0000000000000001E-3</v>
      </c>
      <c r="H31" s="25"/>
      <c r="I31" s="25"/>
      <c r="J31" s="25"/>
      <c r="K31" s="25"/>
      <c r="L31" s="25"/>
      <c r="M31" s="26">
        <f t="shared" si="0"/>
        <v>4.0000000000000001E-3</v>
      </c>
      <c r="N31" s="26">
        <v>0.02</v>
      </c>
      <c r="O31" s="7">
        <v>93</v>
      </c>
      <c r="P31" s="31">
        <v>1.94</v>
      </c>
      <c r="Q31" s="32"/>
      <c r="R31" s="32"/>
    </row>
    <row r="32" spans="1:20" ht="15.75" x14ac:dyDescent="0.25">
      <c r="A32" s="23">
        <v>15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16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17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18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19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20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21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22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23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24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25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26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.75" x14ac:dyDescent="0.25">
      <c r="A44" s="63" t="s">
        <v>70</v>
      </c>
      <c r="B44" s="64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SUM(P20:P43)</f>
        <v>194.20063999999996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195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196</v>
      </c>
    </row>
    <row r="6" spans="1:18" x14ac:dyDescent="0.25">
      <c r="D6" t="s">
        <v>6</v>
      </c>
      <c r="F6" t="s">
        <v>197</v>
      </c>
      <c r="H6" t="s">
        <v>198</v>
      </c>
    </row>
    <row r="7" spans="1:18" x14ac:dyDescent="0.25">
      <c r="B7" s="4" t="s">
        <v>199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200</v>
      </c>
      <c r="E15" s="15" t="s">
        <v>187</v>
      </c>
      <c r="F15" s="15" t="s">
        <v>201</v>
      </c>
      <c r="G15" s="16" t="s">
        <v>202</v>
      </c>
      <c r="H15" s="16" t="s">
        <v>187</v>
      </c>
      <c r="I15" s="16" t="s">
        <v>185</v>
      </c>
      <c r="J15" s="16" t="s">
        <v>203</v>
      </c>
      <c r="K15" s="16" t="s">
        <v>204</v>
      </c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205</v>
      </c>
      <c r="E17" s="21" t="s">
        <v>189</v>
      </c>
      <c r="F17" s="21" t="s">
        <v>206</v>
      </c>
      <c r="G17" s="21" t="s">
        <v>207</v>
      </c>
      <c r="H17" s="21" t="s">
        <v>189</v>
      </c>
      <c r="I17" s="21" t="s">
        <v>206</v>
      </c>
      <c r="J17" s="21" t="s">
        <v>206</v>
      </c>
      <c r="K17" s="21" t="s">
        <v>207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208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209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210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211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212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3" t="s">
        <v>70</v>
      </c>
      <c r="B46" s="64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76.5" customHeight="1" x14ac:dyDescent="0.25">
      <c r="A15" s="13"/>
      <c r="B15" s="14"/>
      <c r="C15" s="66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2025-09-18T09:31:46Z</cp:lastPrinted>
  <dcterms:created xsi:type="dcterms:W3CDTF">2019-01-18T12:27:00Z</dcterms:created>
  <dcterms:modified xsi:type="dcterms:W3CDTF">2025-09-18T09:51:18Z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CD2145B8AE90441FA53CBF07098C2AA6_12</vt:lpwstr>
  </property>
  <property fmtid="{D5CDD505-2E9C-101B-9397-08002B2CF9AE}" pid="3" name="KSOProductBuildVer">
    <vt:lpwstr>1049-12.2.0.13489</vt:lpwstr>
  </property>
</Properties>
</file>