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M24" i="276"/>
  <c r="P23" i="276"/>
  <c r="P22" i="276"/>
  <c r="M22" i="276"/>
  <c r="P21" i="276"/>
  <c r="P20" i="276"/>
  <c r="M20" i="276"/>
  <c r="P19" i="276"/>
  <c r="M19" i="276"/>
  <c r="P18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N33" i="269"/>
  <c r="P33" i="269" s="1"/>
  <c r="M33" i="269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N26" i="269"/>
  <c r="P26" i="269" s="1"/>
  <c r="M26" i="269"/>
  <c r="N25" i="269"/>
  <c r="P25" i="269" s="1"/>
  <c r="M25" i="269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N20" i="269"/>
  <c r="P20" i="269" s="1"/>
  <c r="M20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4" i="269" l="1"/>
  <c r="G12" i="269" s="1"/>
  <c r="G13" i="269" s="1"/>
</calcChain>
</file>

<file path=xl/sharedStrings.xml><?xml version="1.0" encoding="utf-8"?>
<sst xmlns="http://schemas.openxmlformats.org/spreadsheetml/2006/main" count="4819" uniqueCount="216">
  <si>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</si>
  <si>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</si>
  <si>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</si>
  <si>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</si>
  <si>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</si>
  <si>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</si>
  <si>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</si>
  <si>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</si>
  <si>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</si>
  <si>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</si>
  <si>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</si>
  <si>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</si>
  <si>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</si>
  <si>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</si>
  <si>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</si>
  <si>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</si>
  <si>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</si>
  <si>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</si>
  <si>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</si>
  <si>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</si>
  <si>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</si>
  <si>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</si>
  <si>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</si>
  <si>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</si>
  <si>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</si>
  <si>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</si>
  <si>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</si>
  <si>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</si>
  <si>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</si>
  <si>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</si>
  <si>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</si>
  <si>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</si>
  <si>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</si>
  <si>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</si>
  <si>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</si>
  <si>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</si>
  <si>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</si>
  <si>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</si>
  <si>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</si>
  <si>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</si>
  <si>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</si>
  <si>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</si>
  <si>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</si>
  <si>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</si>
  <si>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</si>
  <si>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</si>
  <si>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</si>
  <si>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</si>
  <si>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</si>
  <si>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</si>
  <si>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</si>
  <si>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</si>
  <si>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</si>
  <si>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</si>
  <si>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</si>
  <si>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</si>
  <si>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</si>
  <si>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</si>
  <si>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</si>
  <si>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</si>
  <si>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</si>
  <si>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</si>
  <si>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</si>
  <si>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</si>
  <si>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</si>
  <si>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</si>
  <si>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</si>
  <si>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</si>
  <si>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</si>
  <si>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</si>
  <si>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</si>
  <si>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</si>
  <si>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</si>
  <si>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</si>
  <si>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</si>
  <si>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</si>
  <si>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</si>
  <si>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</si>
  <si>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</si>
  <si>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</si>
  <si>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</si>
  <si>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</si>
  <si>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</si>
  <si>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</si>
  <si>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</si>
  <si>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</si>
  <si>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</si>
  <si>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</si>
  <si>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</si>
  <si>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</si>
  <si>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</si>
  <si>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</si>
  <si>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</si>
  <si>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</si>
  <si>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</si>
  <si>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</si>
  <si>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</si>
  <si>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</si>
  <si>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</si>
  <si>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</si>
  <si>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</si>
  <si>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</si>
  <si>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</si>
  <si>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</si>
  <si>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</si>
  <si>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</si>
  <si>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</si>
  <si>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</si>
  <si>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</si>
  <si>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</si>
  <si>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</si>
  <si>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</si>
  <si>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</si>
  <si>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</si>
  <si>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</si>
  <si>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</si>
  <si>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</si>
  <si>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</si>
  <si>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</si>
  <si>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</si>
  <si>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</si>
  <si>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</si>
  <si>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</si>
  <si>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</si>
  <si>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</si>
  <si>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</si>
  <si>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</si>
  <si>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</si>
  <si>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</si>
  <si>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</si>
  <si>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</si>
  <si>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</si>
  <si>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</si>
  <si>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</si>
  <si>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</si>
  <si>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</si>
  <si>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</si>
  <si>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</si>
  <si>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</si>
  <si>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</si>
  <si>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</si>
  <si>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</si>
  <si>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</si>
  <si>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</si>
  <si>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</si>
  <si>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</si>
  <si>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</si>
  <si>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</si>
  <si>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</si>
  <si>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</si>
  <si>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</si>
  <si>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</si>
  <si>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</si>
  <si>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</si>
  <si>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</si>
  <si>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</si>
  <si>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</si>
  <si>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</si>
  <si>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</si>
  <si>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</si>
  <si>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</si>
  <si>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</si>
  <si>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</si>
  <si>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</si>
  <si>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</si>
  <si>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</si>
  <si>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</si>
  <si>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</si>
  <si>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</si>
  <si>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</si>
  <si>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</si>
  <si>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</si>
  <si>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</si>
  <si>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</si>
  <si>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</si>
  <si>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</si>
  <si>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</si>
  <si>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 xml:space="preserve">                                          Учреждение : МКОУ СОШ им Х.Т.Карашаева с.п. В-Акбаш</t>
  </si>
  <si>
    <t>ОВЗ 5-11  классы</t>
  </si>
  <si>
    <t>Ответственное лицо:   Гонибова Э.К.</t>
  </si>
  <si>
    <t>каша рисовая</t>
  </si>
  <si>
    <t>хлеб</t>
  </si>
  <si>
    <t>чай с сахаром</t>
  </si>
  <si>
    <t>котлеты из филе кур</t>
  </si>
  <si>
    <t>каша пшенная</t>
  </si>
  <si>
    <t>150гр</t>
  </si>
  <si>
    <t>50гр</t>
  </si>
  <si>
    <t>200гр</t>
  </si>
  <si>
    <t>50/30гр</t>
  </si>
  <si>
    <t>курин. Филе</t>
  </si>
  <si>
    <t>масло раст</t>
  </si>
  <si>
    <t>яйцо</t>
  </si>
  <si>
    <t>Гонибова Э.К.</t>
  </si>
  <si>
    <t>Мармелад " Бонди "</t>
  </si>
  <si>
    <t>Марм " бонди"</t>
  </si>
  <si>
    <t>24.10.2020г</t>
  </si>
  <si>
    <t>Помид огурцы свеж</t>
  </si>
  <si>
    <t>И.О.Директора____________</t>
  </si>
  <si>
    <t>Тарканова М.В.</t>
  </si>
  <si>
    <t>27.02.2021год</t>
  </si>
  <si>
    <t>Учреждение:</t>
  </si>
  <si>
    <t>МКОУ СОШ с.п.В -АКБАШ</t>
  </si>
  <si>
    <t>1-4 КЛАССЫ</t>
  </si>
  <si>
    <t>котлеты из филе курицы</t>
  </si>
  <si>
    <t>хлеб пшеничный</t>
  </si>
  <si>
    <t>60гр</t>
  </si>
  <si>
    <t>80гр</t>
  </si>
  <si>
    <t>куриное филе</t>
  </si>
  <si>
    <t>хлеб пшеничн.</t>
  </si>
  <si>
    <t>Лук</t>
  </si>
  <si>
    <t>яйцо курин.</t>
  </si>
  <si>
    <t>масло раст.</t>
  </si>
  <si>
    <t>крупа пшенная</t>
  </si>
  <si>
    <t>Масло слив.</t>
  </si>
  <si>
    <t>макароны отварные</t>
  </si>
  <si>
    <t>05.09.2025год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</si>
</sst>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1" fillId="0" borderId="3" xfId="0" applyFont="1" applyBorder="1" applyAlignment="1">
      <alignment textRotation="90"/>
    </xf>
    <xf numFmtId="0" fontId="0" fillId="0" borderId="9" xfId="0" applyBorder="1"/>
    <xf numFmtId="0" fontId="1" fillId="0" borderId="10" xfId="0" applyFont="1" applyBorder="1"/>
    <xf numFmtId="0" fontId="0" fillId="0" borderId="12" xfId="0" applyBorder="1"/>
    <xf numFmtId="0" fontId="1" fillId="0" borderId="13" xfId="0" applyFont="1" applyBorder="1"/>
    <xf numFmtId="0" fontId="1" fillId="0" borderId="3" xfId="0" applyFont="1" applyBorder="1" applyAlignment="1">
      <alignment textRotation="90" wrapText="1"/>
    </xf>
    <xf numFmtId="0" fontId="0" fillId="0" borderId="3" xfId="0" applyBorder="1"/>
    <xf numFmtId="0" fontId="1" fillId="0" borderId="15" xfId="0" applyFont="1" applyBorder="1"/>
    <xf numFmtId="0" fontId="0" fillId="0" borderId="5" xfId="0" applyBorder="1" applyAlignment="1">
      <alignment wrapText="1"/>
    </xf>
    <xf numFmtId="0" fontId="1" fillId="0" borderId="16" xfId="0" applyFont="1" applyBorder="1"/>
    <xf numFmtId="0" fontId="1" fillId="0" borderId="17" xfId="0" applyFont="1" applyBorder="1"/>
    <xf numFmtId="166" fontId="1" fillId="0" borderId="17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0" fontId="1" fillId="0" borderId="0" xfId="0" applyFont="1" applyFill="1" applyBorder="1"/>
    <xf numFmtId="0" fontId="1" fillId="0" borderId="19" xfId="0" applyFont="1" applyBorder="1"/>
    <xf numFmtId="0" fontId="1" fillId="0" borderId="20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textRotation="90"/>
    </xf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6" fontId="1" fillId="0" borderId="4" xfId="0" applyNumberFormat="1" applyFont="1" applyBorder="1" applyAlignment="1">
      <alignment horizontal="center" wrapText="1"/>
    </xf>
    <xf numFmtId="0" fontId="1" fillId="0" borderId="21" xfId="0" applyFont="1" applyBorder="1"/>
    <xf numFmtId="0" fontId="0" fillId="0" borderId="0" xfId="0" applyAlignment="1">
      <alignment wrapText="1"/>
    </xf>
    <xf numFmtId="0" fontId="1" fillId="0" borderId="22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1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8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11" xfId="0" applyFont="1" applyBorder="1" applyAlignment="1">
      <alignment textRotation="90" wrapText="1"/>
    </xf>
    <xf numFmtId="0" fontId="1" fillId="0" borderId="14" xfId="0" applyFont="1" applyBorder="1" applyAlignment="1">
      <alignment textRotation="90" wrapText="1"/>
    </xf>
    <xf numFmtId="0" fontId="1" fillId="0" borderId="11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textRotation="90"/>
    </xf>
    <xf numFmtId="0" fontId="1" fillId="0" borderId="11" xfId="0" applyFont="1" applyBorder="1" applyAlignment="1">
      <alignment textRotation="90"/>
    </xf>
    <xf numFmtId="0" fontId="1" fillId="0" borderId="14" xfId="0" applyFont="1" applyBorder="1" applyAlignment="1">
      <alignment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30</v>
      </c>
      <c r="F15" s="16" t="s">
        <v>31</v>
      </c>
      <c r="G15" s="11" t="s">
        <v>32</v>
      </c>
      <c r="H15" s="11" t="s">
        <v>33</v>
      </c>
      <c r="I15" s="11" t="s">
        <v>34</v>
      </c>
      <c r="J15" s="11" t="s">
        <v>35</v>
      </c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0">
        <f>N19*O19</f>
        <v>818.24480000000005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0">
        <f t="shared" ref="P21:P27" si="1">N21*O21</f>
        <v>472.56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0">
        <f t="shared" si="1"/>
        <v>1885.47144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0">
        <f t="shared" si="1"/>
        <v>1682.6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0">
        <f t="shared" ref="P30:P45" si="2">N30*O30</f>
        <v>741.06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0">
        <f t="shared" si="2"/>
        <v>322.2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0">
        <f t="shared" si="2"/>
        <v>89.5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0">
        <f t="shared" si="2"/>
        <v>1611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0">
        <f t="shared" si="2"/>
        <v>386.64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0">
        <f t="shared" si="2"/>
        <v>6981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0">
        <f t="shared" si="2"/>
        <v>1611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0">
        <f t="shared" si="2"/>
        <v>1611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0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33</v>
      </c>
      <c r="F15" s="16" t="s">
        <v>91</v>
      </c>
      <c r="G15" s="11" t="s">
        <v>122</v>
      </c>
      <c r="H15" s="11"/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0">
        <f>N19*O19</f>
        <v>1014.235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0">
        <f t="shared" ref="P21:P27" si="1">N21*O21</f>
        <v>683.375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0">
        <f t="shared" si="1"/>
        <v>4.26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0">
        <f t="shared" si="1"/>
        <v>3739.3427999999999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0">
        <f t="shared" si="1"/>
        <v>2586.1750000000002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3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3.55</v>
      </c>
      <c r="O28" s="36">
        <v>35</v>
      </c>
      <c r="P28" s="30">
        <f>O28*N28</f>
        <v>124.25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0">
        <f>O29*N29</f>
        <v>85.2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6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0">
        <f t="shared" si="2"/>
        <v>639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/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0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0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0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0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0">
        <v>350</v>
      </c>
      <c r="P18" s="30">
        <f>N18*O18</f>
        <v>13398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0">
        <f>N19*O19</f>
        <v>795.38879999999995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0">
        <f>N20*O20</f>
        <v>174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0">
        <f t="shared" ref="P21:P27" si="1">N21*O21</f>
        <v>382.8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0">
        <f t="shared" si="1"/>
        <v>20.88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0">
        <f t="shared" si="1"/>
        <v>981.36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0">
        <f t="shared" ref="P30:P45" si="2">N30*O30</f>
        <v>200.1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0">
        <f t="shared" si="2"/>
        <v>52.2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0">
        <f t="shared" si="2"/>
        <v>217.5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0">
        <f t="shared" si="2"/>
        <v>285.8646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0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0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0">
        <v>350</v>
      </c>
      <c r="P18" s="30">
        <f>N18*O18</f>
        <v>7717.5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0">
        <f>N19*O19</f>
        <v>678.96605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0">
        <f>N20*O20</f>
        <v>122.5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0">
        <f t="shared" ref="P21:P27" si="1">N21*O21</f>
        <v>229.07499999999999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0">
        <f t="shared" si="1"/>
        <v>11.76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0">
        <f t="shared" si="1"/>
        <v>2150.5610000000001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0">
        <f t="shared" si="1"/>
        <v>195.755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0">
        <f>O30*N30</f>
        <v>294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0">
        <f t="shared" ref="P31:P48" si="2">N31*O31</f>
        <v>140.875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0">
        <f t="shared" si="2"/>
        <v>39.69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0">
        <f t="shared" si="2"/>
        <v>30.625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0">
        <f t="shared" si="2"/>
        <v>201.25524999999999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0">
        <f t="shared" si="2"/>
        <v>1274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0">
        <f>O44*N44</f>
        <v>1102.5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0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126</v>
      </c>
      <c r="E15" s="16" t="s">
        <v>98</v>
      </c>
      <c r="F15" s="16" t="s">
        <v>127</v>
      </c>
      <c r="G15" s="16" t="s">
        <v>101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0">
        <v>350</v>
      </c>
      <c r="P18" s="30">
        <f>N18*O18</f>
        <v>13821.5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0">
        <f>N19*O19</f>
        <v>902.66959999999995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0">
        <f>N20*O20</f>
        <v>179.5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0">
        <f t="shared" ref="P21:P27" si="1">N21*O21</f>
        <v>394.9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0">
        <f t="shared" si="1"/>
        <v>21.54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0">
        <f t="shared" si="1"/>
        <v>1012.38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0">
        <f t="shared" ref="P30:P45" si="2">N30*O30</f>
        <v>206.42500000000001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0">
        <f t="shared" si="2"/>
        <v>53.85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0">
        <f t="shared" si="2"/>
        <v>224.375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0">
        <f t="shared" si="2"/>
        <v>294.90055000000001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0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0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134</v>
      </c>
      <c r="E15" s="16" t="s">
        <v>135</v>
      </c>
      <c r="F15" s="16" t="s">
        <v>136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0">
        <v>350</v>
      </c>
      <c r="P18" s="30">
        <f>N18*O18</f>
        <v>12635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0">
        <f>N19*O19</f>
        <v>907.69839999999999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0">
        <f>N20*O20</f>
        <v>180.5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0">
        <f t="shared" ref="P21:P27" si="1">N21*O21</f>
        <v>297.82499999999999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0">
        <f t="shared" si="1"/>
        <v>43.32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0">
        <f t="shared" si="1"/>
        <v>950.63574000000006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0">
        <f t="shared" si="1"/>
        <v>509.01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0">
        <f t="shared" si="1"/>
        <v>1353.75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0">
        <f>O29*N29</f>
        <v>25.992000000000001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0">
        <f t="shared" ref="P30:P45" si="2">N30*O30</f>
        <v>249.09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0">
        <f t="shared" si="2"/>
        <v>32.49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0">
        <f t="shared" si="2"/>
        <v>388.07499999999999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0">
        <f t="shared" si="2"/>
        <v>722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0">
        <f t="shared" si="2"/>
        <v>649.79999999999995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0">
        <f t="shared" si="2"/>
        <v>1624.5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7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33</v>
      </c>
      <c r="F15" s="16" t="s">
        <v>91</v>
      </c>
      <c r="G15" s="16" t="s">
        <v>124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0">
        <f t="shared" ref="P21:P27" si="1">N21*O21</f>
        <v>34.1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0">
        <f t="shared" si="1"/>
        <v>131.13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0">
        <f t="shared" si="2"/>
        <v>161.19999999999999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0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138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0">
        <f>N19*O19</f>
        <v>48.569000000000003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0">
        <f t="shared" si="1"/>
        <v>59.689039999999999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0">
        <f t="shared" si="1"/>
        <v>43.52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0">
        <f t="shared" si="2"/>
        <v>272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0">
        <f t="shared" ref="P21:P27" si="1">N21*O21</f>
        <v>45.375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0">
        <f t="shared" si="1"/>
        <v>115.86696000000001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0">
        <f t="shared" si="1"/>
        <v>139.59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79</v>
      </c>
      <c r="F15" s="16" t="s">
        <v>80</v>
      </c>
      <c r="G15" s="16" t="s">
        <v>81</v>
      </c>
      <c r="H15" s="16" t="s">
        <v>82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0">
        <f>N19*O19</f>
        <v>809.10239999999999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0">
        <f t="shared" ref="P21:P27" si="1">N21*O21</f>
        <v>292.05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0">
        <f t="shared" si="1"/>
        <v>4.2480000000000002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0">
        <f t="shared" si="1"/>
        <v>3884.1765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0">
        <f t="shared" si="1"/>
        <v>1164.6600000000001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3.54</v>
      </c>
      <c r="O28" s="36">
        <v>32</v>
      </c>
      <c r="P28" s="30">
        <f>O28*N28</f>
        <v>113.28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0">
        <f>O29*N29</f>
        <v>42.48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0">
        <f t="shared" ref="P30:P46" si="2">N30*O30</f>
        <v>325.68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0">
        <f t="shared" si="2"/>
        <v>637.20000000000005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0">
        <f t="shared" si="2"/>
        <v>3540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v>356</v>
      </c>
      <c r="O41" s="25">
        <v>6</v>
      </c>
      <c r="P41" s="38">
        <f t="shared" si="2"/>
        <v>2136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0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0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139</v>
      </c>
      <c r="E15" s="16" t="s">
        <v>112</v>
      </c>
      <c r="F15" s="16" t="s">
        <v>140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0">
        <f t="shared" si="1"/>
        <v>86.900220000000004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0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142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0">
        <f>N19*O19</f>
        <v>77.710400000000007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0">
        <f t="shared" si="1"/>
        <v>179.06711999999999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0">
        <f t="shared" si="1"/>
        <v>10.88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0">
        <f t="shared" si="2"/>
        <v>3.06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0">
        <f t="shared" si="2"/>
        <v>4.25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0">
        <f t="shared" si="2"/>
        <v>68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0">
        <f t="shared" si="2"/>
        <v>16.757580000000001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0">
        <f t="shared" si="2"/>
        <v>61.2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0">
        <v>350</v>
      </c>
      <c r="P18" s="30">
        <f>N18*O18</f>
        <v>595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0">
        <f>N19*O19</f>
        <v>73.734780000000001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0">
        <f t="shared" ref="P21:P27" si="1">N21*O21</f>
        <v>28.05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0">
        <f t="shared" si="1"/>
        <v>1.224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0">
        <f t="shared" ref="P30:P45" si="2">N30*O30</f>
        <v>11.73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0">
        <f t="shared" si="2"/>
        <v>3.6720000000000002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78</v>
      </c>
      <c r="E15" s="16" t="s">
        <v>144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0">
        <f>N19*O19</f>
        <v>74.803399999999996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0">
        <f t="shared" ref="P21:P27" si="1">N21*O21</f>
        <v>46.75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0.01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0.01</v>
      </c>
      <c r="N28" s="26">
        <f>M28*H10</f>
        <v>0.34</v>
      </c>
      <c r="O28" s="36">
        <v>35</v>
      </c>
      <c r="P28" s="30">
        <f>O28*N28</f>
        <v>11.9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0">
        <f t="shared" si="2"/>
        <v>30.6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0">
        <f t="shared" si="2"/>
        <v>61.2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0">
        <f t="shared" si="2"/>
        <v>61.2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0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145</v>
      </c>
      <c r="E15" s="16" t="s">
        <v>90</v>
      </c>
      <c r="F15" s="16" t="s">
        <v>35</v>
      </c>
      <c r="G15" s="16" t="s">
        <v>34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0">
        <f t="shared" ref="P21:P27" si="1">N21*O21</f>
        <v>56.1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0">
        <f t="shared" si="1"/>
        <v>0.40799999999999997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>
        <v>0.05</v>
      </c>
      <c r="E28" s="35"/>
      <c r="F28" s="25"/>
      <c r="G28" s="33"/>
      <c r="H28" s="33"/>
      <c r="I28" s="33"/>
      <c r="J28" s="33"/>
      <c r="K28" s="33"/>
      <c r="L28" s="33"/>
      <c r="M28" s="26">
        <f>D28</f>
        <v>0.05</v>
      </c>
      <c r="N28" s="26">
        <f>M28*H10</f>
        <v>1.7</v>
      </c>
      <c r="O28" s="36">
        <v>35</v>
      </c>
      <c r="P28" s="30">
        <f>O28*N28</f>
        <v>59.5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f>M41*H10</f>
        <v>0</v>
      </c>
      <c r="O41" s="25">
        <v>6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0">
        <f t="shared" si="2"/>
        <v>154.69999999999999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0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149</v>
      </c>
      <c r="G15" s="11" t="s">
        <v>35</v>
      </c>
      <c r="H15" s="11" t="s">
        <v>98</v>
      </c>
      <c r="I15" s="11" t="s">
        <v>122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0">
        <f>N19*O19</f>
        <v>1109.479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0">
        <f>N20*O20</f>
        <v>176.5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0">
        <f t="shared" ref="P21:P27" si="1">N21*O21</f>
        <v>407.71499999999997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0">
        <f t="shared" si="1"/>
        <v>33.887999999999998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0">
        <f t="shared" si="1"/>
        <v>1239.42536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0">
        <f t="shared" si="1"/>
        <v>829.55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0">
        <f t="shared" ref="P30:P45" si="2">N30*O30</f>
        <v>608.92499999999995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0">
        <f t="shared" si="2"/>
        <v>127.08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0">
        <f t="shared" si="2"/>
        <v>291.22500000000002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0">
        <f t="shared" si="2"/>
        <v>1765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0">
        <f t="shared" si="2"/>
        <v>289.97185000000002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0">
        <f t="shared" si="2"/>
        <v>7413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0">
        <f t="shared" si="2"/>
        <v>5083.2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0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0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0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151</v>
      </c>
      <c r="E15" s="16" t="s">
        <v>152</v>
      </c>
      <c r="F15" s="16" t="s">
        <v>153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0">
        <v>350</v>
      </c>
      <c r="P18" s="30">
        <f>N18*O18</f>
        <v>4928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0">
        <f>N19*O19</f>
        <v>1327.6032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0">
        <f>N20*O20</f>
        <v>1056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0">
        <f t="shared" si="1"/>
        <v>29.568000000000001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0">
        <f t="shared" si="1"/>
        <v>1081.4249600000001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0">
        <f t="shared" si="1"/>
        <v>1654.4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>
        <v>0.05</v>
      </c>
      <c r="F28" s="25"/>
      <c r="G28" s="33"/>
      <c r="H28" s="33"/>
      <c r="I28" s="33"/>
      <c r="J28" s="33"/>
      <c r="K28" s="33"/>
      <c r="L28" s="33"/>
      <c r="M28" s="26">
        <f>E28</f>
        <v>0.05</v>
      </c>
      <c r="N28" s="26">
        <f>M28*H10</f>
        <v>17.600000000000001</v>
      </c>
      <c r="O28" s="36">
        <v>50</v>
      </c>
      <c r="P28" s="30">
        <f>O28*N28</f>
        <v>880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0">
        <f>O29*N29</f>
        <v>67.584000000000003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0">
        <f t="shared" ref="P30:P45" si="2">N30*O30</f>
        <v>404.8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0">
        <f t="shared" si="2"/>
        <v>63.36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0">
        <f t="shared" si="2"/>
        <v>1267.2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0">
        <f t="shared" si="2"/>
        <v>5033.6000000000004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0">
        <f t="shared" si="2"/>
        <v>2217.6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154</v>
      </c>
      <c r="E15" s="16" t="s">
        <v>155</v>
      </c>
      <c r="F15" s="16" t="s">
        <v>35</v>
      </c>
      <c r="G15" s="16" t="s">
        <v>90</v>
      </c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0">
        <f>N19*O19</f>
        <v>106.86199999999999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0">
        <f>N20*O20</f>
        <v>17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0">
        <f t="shared" ref="P21:P27" si="1">N21*O21</f>
        <v>26.18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0">
        <f t="shared" si="1"/>
        <v>0.81599999999999995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0">
        <f t="shared" si="1"/>
        <v>149.2226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33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0">
        <f t="shared" si="1"/>
        <v>127.5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5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7">
        <f>D41</f>
        <v>2</v>
      </c>
      <c r="N41" s="37">
        <f>M41*H10</f>
        <v>68</v>
      </c>
      <c r="O41" s="25">
        <v>6</v>
      </c>
      <c r="P41" s="38">
        <f t="shared" si="2"/>
        <v>408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156</v>
      </c>
      <c r="E15" s="16" t="s">
        <v>84</v>
      </c>
      <c r="F15" s="16"/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0">
        <f>N19*O19</f>
        <v>0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0">
        <f t="shared" si="1"/>
        <v>223.8339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0">
        <f t="shared" si="2"/>
        <v>340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0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90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5.5</v>
      </c>
      <c r="P41" s="38">
        <f t="shared" si="2"/>
        <v>170.5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159</v>
      </c>
      <c r="E15" s="16" t="s">
        <v>105</v>
      </c>
      <c r="F15" s="16" t="s">
        <v>33</v>
      </c>
      <c r="G15" s="11" t="s">
        <v>35</v>
      </c>
      <c r="H15" s="11" t="s">
        <v>160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0">
        <v>350</v>
      </c>
      <c r="P18" s="30">
        <f>N18*O18</f>
        <v>6520.5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0">
        <f>N19*O19</f>
        <v>809.63679999999999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0">
        <f t="shared" ref="P21:P27" si="1">N21*O21</f>
        <v>316.25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0">
        <f t="shared" si="1"/>
        <v>22.08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0">
        <f t="shared" si="1"/>
        <v>972.9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0">
        <f>O29*N29</f>
        <v>27.6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0">
        <f t="shared" ref="P30:P45" si="2">N30*O30</f>
        <v>370.3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0">
        <f t="shared" si="2"/>
        <v>91.08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0">
        <f t="shared" si="2"/>
        <v>17.25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0">
        <f t="shared" si="2"/>
        <v>75.573400000000007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0">
        <f t="shared" si="2"/>
        <v>202.4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0">
        <f t="shared" si="2"/>
        <v>3312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0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161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0">
        <v>350</v>
      </c>
      <c r="P18" s="30">
        <f>N18*O18</f>
        <v>635.25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0">
        <f>N19*O19</f>
        <v>74.677679999999995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0">
        <f>O29*N29</f>
        <v>3.96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0">
        <f t="shared" ref="P30:P45" si="2">N30*O30</f>
        <v>15.18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0">
        <f t="shared" si="2"/>
        <v>4.7519999999999998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129</v>
      </c>
      <c r="E15" s="16" t="s">
        <v>105</v>
      </c>
      <c r="F15" s="16" t="s">
        <v>164</v>
      </c>
      <c r="G15" s="16" t="s">
        <v>98</v>
      </c>
      <c r="H15" s="11" t="s">
        <v>34</v>
      </c>
      <c r="I15" s="11" t="s">
        <v>35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0">
        <v>350</v>
      </c>
      <c r="P18" s="30">
        <f>N18*O18</f>
        <v>13783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0">
        <f>N19*O19</f>
        <v>978.91877999999997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0">
        <f t="shared" ref="P21:P27" si="1">N21*O21</f>
        <v>433.18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0">
        <f t="shared" si="1"/>
        <v>25.776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0">
        <f t="shared" si="1"/>
        <v>785.61310000000003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0">
        <f t="shared" si="1"/>
        <v>286.04199999999997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0">
        <f t="shared" si="1"/>
        <v>841.3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25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0">
        <f t="shared" ref="P30:P45" si="2">N30*O30</f>
        <v>329.36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0">
        <f t="shared" si="2"/>
        <v>161.1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0">
        <f t="shared" si="2"/>
        <v>170.05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0">
        <f t="shared" si="2"/>
        <v>117.63164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0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167</v>
      </c>
      <c r="F15" s="16" t="s">
        <v>98</v>
      </c>
      <c r="G15" s="11" t="s">
        <v>35</v>
      </c>
      <c r="H15" s="11" t="s">
        <v>34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0">
        <v>350</v>
      </c>
      <c r="P18" s="30">
        <f>N18*O18</f>
        <v>13860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0">
        <f>N19*O19</f>
        <v>565.74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0">
        <f>N20*O20</f>
        <v>180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0">
        <f t="shared" ref="P21:P27" si="1">N21*O21</f>
        <v>297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0">
        <f t="shared" si="1"/>
        <v>12.96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0">
        <f>O29*N29</f>
        <v>51.84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0">
        <f t="shared" si="2"/>
        <v>64.8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0">
        <f t="shared" si="2"/>
        <v>135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0">
        <f t="shared" si="2"/>
        <v>1620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0">
        <f t="shared" si="2"/>
        <v>972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0">
        <f t="shared" si="2"/>
        <v>972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0">
        <f t="shared" si="2"/>
        <v>1512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167</v>
      </c>
      <c r="F15" s="16" t="s">
        <v>98</v>
      </c>
      <c r="G15" s="11" t="s">
        <v>35</v>
      </c>
      <c r="H15" s="11" t="s">
        <v>122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0">
        <v>350</v>
      </c>
      <c r="P18" s="30">
        <f>N18*O18</f>
        <v>11704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0">
        <f>N19*O19</f>
        <v>553.16800000000001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0">
        <f>N20*O20</f>
        <v>176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0">
        <f t="shared" ref="P21:P27" si="1">N21*O21</f>
        <v>290.39999999999998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0">
        <f t="shared" si="1"/>
        <v>21.12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0">
        <f t="shared" si="1"/>
        <v>0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0">
        <f t="shared" si="1"/>
        <v>496.32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0">
        <f t="shared" ref="P30:P45" si="2">N30*O30</f>
        <v>202.4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0">
        <f t="shared" si="2"/>
        <v>115.66016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0">
        <f t="shared" si="2"/>
        <v>380.16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0">
        <f t="shared" si="2"/>
        <v>792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0">
        <f t="shared" si="2"/>
        <v>792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0">
        <f t="shared" si="2"/>
        <v>4224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0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131</v>
      </c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0">
        <f>N19*O19</f>
        <v>905.18399999999997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0">
        <f t="shared" ref="P21:P27" si="1">N21*O21</f>
        <v>376.2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0">
        <f t="shared" si="1"/>
        <v>34.56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0">
        <f t="shared" si="1"/>
        <v>474.00119999999998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0">
        <f t="shared" si="1"/>
        <v>2199.6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0">
        <f t="shared" ref="P30:P45" si="2">N30*O30</f>
        <v>207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0">
        <f t="shared" si="2"/>
        <v>129.6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0">
        <f t="shared" si="2"/>
        <v>270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0">
        <f t="shared" si="2"/>
        <v>1800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0">
        <f t="shared" si="2"/>
        <v>295.72199999999998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0">
        <f t="shared" si="2"/>
        <v>7560</v>
      </c>
      <c r="Q37" s="31"/>
      <c r="R37" s="31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0">
        <f t="shared" si="2"/>
        <v>648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0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0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173</v>
      </c>
      <c r="E15" s="16" t="s">
        <v>135</v>
      </c>
      <c r="F15" s="16" t="s">
        <v>174</v>
      </c>
      <c r="G15" s="11" t="s">
        <v>35</v>
      </c>
      <c r="H15" s="11" t="s">
        <v>90</v>
      </c>
      <c r="I15" s="11" t="s">
        <v>34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0">
        <v>350</v>
      </c>
      <c r="P18" s="30">
        <f>N18*O18</f>
        <v>11480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0">
        <f>N19*O19</f>
        <v>1206.15768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0">
        <f>N20*O20</f>
        <v>164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0">
        <f t="shared" ref="P21:P27" si="1">N21*O21</f>
        <v>270.60000000000002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0">
        <f t="shared" si="1"/>
        <v>43.295999999999999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0">
        <f t="shared" si="1"/>
        <v>719.77959999999996</v>
      </c>
      <c r="Q23" s="32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0">
        <f t="shared" si="1"/>
        <v>308.32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0">
        <f t="shared" si="1"/>
        <v>984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40"/>
      <c r="F28" s="33"/>
      <c r="G28" s="33"/>
      <c r="H28" s="33"/>
      <c r="I28" s="33"/>
      <c r="J28" s="33"/>
      <c r="K28" s="33"/>
      <c r="L28" s="33"/>
      <c r="M28" s="26">
        <f>E28</f>
        <v>0</v>
      </c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0">
        <f>O29*N29</f>
        <v>39.36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0">
        <f t="shared" ref="P30:P45" si="2">N30*O30</f>
        <v>943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0">
        <f t="shared" si="2"/>
        <v>129.88800000000001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0">
        <f t="shared" si="2"/>
        <v>123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0">
        <f t="shared" si="2"/>
        <v>492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0">
        <f t="shared" si="2"/>
        <v>107.77424000000001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0">
        <f t="shared" si="2"/>
        <v>196.8</v>
      </c>
      <c r="Q36" s="31"/>
      <c r="R36" s="31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0">
        <f t="shared" si="2"/>
        <v>1148</v>
      </c>
      <c r="Q37" s="31"/>
      <c r="R37" s="31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0">
        <f t="shared" si="2"/>
        <v>196.8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0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143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0">
        <v>350</v>
      </c>
      <c r="P18" s="30">
        <f>N18*O18</f>
        <v>651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0">
        <f>N19*O19</f>
        <v>57.485469999999999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0">
        <f t="shared" ref="P21:P27" si="1">N21*O21</f>
        <v>17.05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0">
        <f t="shared" si="1"/>
        <v>1.86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0">
        <f t="shared" si="1"/>
        <v>7.2850000000000001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0">
        <f t="shared" ref="P30:P45" si="2">N30*O30</f>
        <v>10.695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0">
        <f t="shared" si="2"/>
        <v>2.79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0.01</v>
      </c>
      <c r="N41" s="37">
        <v>6</v>
      </c>
      <c r="O41" s="25">
        <v>6</v>
      </c>
      <c r="P41" s="38">
        <f t="shared" si="2"/>
        <v>36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166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0">
        <v>350</v>
      </c>
      <c r="P18" s="30">
        <f>N18*O18</f>
        <v>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0">
        <f>N19*O19</f>
        <v>50.287999999999997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0">
        <f>N20*O20</f>
        <v>16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0">
        <f t="shared" ref="P21:P27" si="1">N21*O21</f>
        <v>26.4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0">
        <f t="shared" si="1"/>
        <v>1.1519999999999999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0">
        <f>O29*N29</f>
        <v>4.6079999999999997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0">
        <f t="shared" ref="P30:P45" si="2">N30*O30</f>
        <v>18.399999999999999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0">
        <f t="shared" si="2"/>
        <v>2.88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0">
        <f t="shared" si="2"/>
        <v>4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0">
        <f t="shared" si="2"/>
        <v>88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9"/>
  <sheetViews>
    <sheetView tabSelected="1" zoomScale="82" zoomScaleNormal="82" workbookViewId="0">
      <selection activeCell="D32" sqref="D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4</v>
      </c>
    </row>
    <row r="7" spans="1:18" x14ac:dyDescent="0.25">
      <c r="F7" s="3"/>
      <c r="G7" t="s">
        <v>215</v>
      </c>
    </row>
    <row r="8" spans="1:18" x14ac:dyDescent="0.25">
      <c r="D8" t="s">
        <v>177</v>
      </c>
    </row>
    <row r="9" spans="1:18" x14ac:dyDescent="0.25">
      <c r="B9" s="4" t="s">
        <v>178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179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6</v>
      </c>
      <c r="F12" s="6">
        <f>E12*D12</f>
        <v>300</v>
      </c>
      <c r="G12" s="7">
        <f>P44/H12</f>
        <v>49.161990000000003</v>
      </c>
      <c r="H12" s="8">
        <v>6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294.97194000000002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1"/>
      <c r="R15" s="31"/>
    </row>
    <row r="16" spans="1:18" ht="15.75" x14ac:dyDescent="0.25">
      <c r="A16" s="12"/>
      <c r="B16" s="13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1"/>
      <c r="R16" s="31"/>
    </row>
    <row r="17" spans="1:20" ht="87.75" customHeight="1" x14ac:dyDescent="0.25">
      <c r="A17" s="14"/>
      <c r="B17" s="15"/>
      <c r="C17" s="66"/>
      <c r="D17" s="16" t="s">
        <v>180</v>
      </c>
      <c r="E17" s="16" t="s">
        <v>181</v>
      </c>
      <c r="F17" s="16" t="s">
        <v>182</v>
      </c>
      <c r="G17" s="16" t="s">
        <v>183</v>
      </c>
      <c r="H17" s="11" t="s">
        <v>214</v>
      </c>
      <c r="I17" s="11" t="s">
        <v>181</v>
      </c>
      <c r="J17" s="11" t="s">
        <v>182</v>
      </c>
      <c r="K17" s="11"/>
      <c r="L17" s="11"/>
      <c r="M17" s="46"/>
      <c r="N17" s="48"/>
      <c r="O17" s="51"/>
      <c r="P17" s="53"/>
      <c r="Q17" s="31"/>
      <c r="R17" s="31"/>
    </row>
    <row r="18" spans="1:20" ht="15.75" x14ac:dyDescent="0.25">
      <c r="A18" s="17"/>
      <c r="B18" s="13" t="s">
        <v>36</v>
      </c>
      <c r="C18" s="18"/>
      <c r="D18" s="18">
        <v>6</v>
      </c>
      <c r="E18" s="18">
        <v>6</v>
      </c>
      <c r="F18" s="18">
        <v>6</v>
      </c>
      <c r="G18" s="18">
        <v>6</v>
      </c>
      <c r="H18" s="18">
        <v>6</v>
      </c>
      <c r="I18" s="18">
        <v>6</v>
      </c>
      <c r="J18" s="18">
        <v>6</v>
      </c>
      <c r="K18" s="18"/>
      <c r="L18" s="18"/>
      <c r="M18" s="18"/>
      <c r="N18" s="18"/>
      <c r="O18" s="18"/>
      <c r="P18" s="28"/>
      <c r="Q18" s="31"/>
      <c r="R18" s="31"/>
    </row>
    <row r="19" spans="1:20" ht="30" x14ac:dyDescent="0.25">
      <c r="A19" s="19" t="s">
        <v>37</v>
      </c>
      <c r="B19" s="20" t="s">
        <v>38</v>
      </c>
      <c r="C19" s="21"/>
      <c r="D19" s="22" t="s">
        <v>185</v>
      </c>
      <c r="E19" s="21" t="s">
        <v>186</v>
      </c>
      <c r="F19" s="21" t="s">
        <v>187</v>
      </c>
      <c r="G19" s="21" t="s">
        <v>188</v>
      </c>
      <c r="H19" s="21" t="s">
        <v>185</v>
      </c>
      <c r="I19" s="21" t="s">
        <v>186</v>
      </c>
      <c r="J19" s="21" t="s">
        <v>187</v>
      </c>
      <c r="K19" s="21"/>
      <c r="L19" s="21"/>
      <c r="M19" s="21"/>
      <c r="N19" s="21"/>
      <c r="O19" s="21"/>
      <c r="P19" s="29"/>
      <c r="Q19" s="31"/>
      <c r="R19" s="31"/>
    </row>
    <row r="20" spans="1:20" ht="15.75" x14ac:dyDescent="0.25">
      <c r="A20" s="23">
        <v>1</v>
      </c>
      <c r="B20" s="24" t="s">
        <v>47</v>
      </c>
      <c r="C20" s="25" t="s">
        <v>40</v>
      </c>
      <c r="D20" s="26">
        <v>0.04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3" si="0">SUM(D20:L20)</f>
        <v>0.04</v>
      </c>
      <c r="N20" s="26">
        <f>M20*H12</f>
        <v>0.24</v>
      </c>
      <c r="O20" s="30">
        <v>65</v>
      </c>
      <c r="P20" s="30">
        <f>N20*O20</f>
        <v>15.6</v>
      </c>
      <c r="Q20" s="31"/>
      <c r="R20" s="31"/>
    </row>
    <row r="21" spans="1:20" ht="15.75" x14ac:dyDescent="0.25">
      <c r="A21" s="23">
        <v>2</v>
      </c>
      <c r="B21" s="6" t="s">
        <v>46</v>
      </c>
      <c r="C21" s="25" t="s">
        <v>40</v>
      </c>
      <c r="D21" s="25">
        <v>7.0000000000000007E-2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0.42000000000000004</v>
      </c>
      <c r="O21" s="7">
        <v>85</v>
      </c>
      <c r="P21" s="30">
        <f>N21*O21</f>
        <v>35.700000000000003</v>
      </c>
      <c r="Q21" s="31"/>
      <c r="R21" s="31"/>
    </row>
    <row r="22" spans="1:20" ht="15.75" x14ac:dyDescent="0.25">
      <c r="A22" s="23">
        <v>3</v>
      </c>
      <c r="B22" s="6" t="s">
        <v>43</v>
      </c>
      <c r="C22" s="25" t="s">
        <v>40</v>
      </c>
      <c r="D22" s="25">
        <v>0.01</v>
      </c>
      <c r="E22" s="25"/>
      <c r="F22" s="25">
        <v>1.4999999999999999E-2</v>
      </c>
      <c r="G22" s="25"/>
      <c r="H22" s="25"/>
      <c r="I22" s="25"/>
      <c r="J22" s="25">
        <v>1.4999999999999999E-2</v>
      </c>
      <c r="K22" s="25"/>
      <c r="L22" s="25"/>
      <c r="M22" s="26">
        <f t="shared" si="0"/>
        <v>0.04</v>
      </c>
      <c r="N22" s="26">
        <f>M22*H12</f>
        <v>0.24</v>
      </c>
      <c r="O22" s="7">
        <v>66</v>
      </c>
      <c r="P22" s="30">
        <f>N22*O22</f>
        <v>15.84</v>
      </c>
      <c r="Q22" s="31"/>
      <c r="R22" s="31"/>
    </row>
    <row r="23" spans="1:20" ht="15.75" x14ac:dyDescent="0.25">
      <c r="A23" s="23">
        <v>4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>
        <v>2E-3</v>
      </c>
      <c r="I23" s="25"/>
      <c r="J23" s="25"/>
      <c r="K23" s="25"/>
      <c r="L23" s="25"/>
      <c r="M23" s="26">
        <f t="shared" si="0"/>
        <v>5.0000000000000001E-3</v>
      </c>
      <c r="N23" s="26">
        <f>M23*H12</f>
        <v>0.03</v>
      </c>
      <c r="O23" s="7">
        <v>620</v>
      </c>
      <c r="P23" s="30">
        <f t="shared" ref="P23:P29" si="1">N23*O23</f>
        <v>18.599999999999998</v>
      </c>
      <c r="Q23" s="31"/>
      <c r="R23" s="31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>
        <v>4.0000000000000001E-3</v>
      </c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0.03</v>
      </c>
      <c r="O24" s="7">
        <v>18</v>
      </c>
      <c r="P24" s="30">
        <f t="shared" si="1"/>
        <v>0.54</v>
      </c>
      <c r="Q24" s="31"/>
      <c r="R24" s="31"/>
    </row>
    <row r="25" spans="1:20" ht="15.75" x14ac:dyDescent="0.25">
      <c r="A25" s="23">
        <v>6</v>
      </c>
      <c r="B25" s="6" t="s">
        <v>181</v>
      </c>
      <c r="C25" s="25" t="s">
        <v>40</v>
      </c>
      <c r="D25" s="25"/>
      <c r="E25" s="25">
        <v>0.04</v>
      </c>
      <c r="F25" s="25"/>
      <c r="G25" s="25">
        <v>0.01</v>
      </c>
      <c r="H25" s="25"/>
      <c r="I25" s="25">
        <v>0.04</v>
      </c>
      <c r="J25" s="25"/>
      <c r="K25" s="25"/>
      <c r="L25" s="25"/>
      <c r="M25" s="26">
        <f t="shared" si="0"/>
        <v>0.09</v>
      </c>
      <c r="N25" s="26">
        <f>M25*H12</f>
        <v>0.54</v>
      </c>
      <c r="O25" s="7">
        <v>49</v>
      </c>
      <c r="P25" s="30">
        <f t="shared" si="1"/>
        <v>26.46</v>
      </c>
      <c r="Q25" s="31"/>
      <c r="R25" s="31"/>
    </row>
    <row r="26" spans="1:20" ht="15.75" x14ac:dyDescent="0.25">
      <c r="A26" s="23">
        <v>7</v>
      </c>
      <c r="B26" s="6" t="s">
        <v>42</v>
      </c>
      <c r="C26" s="25" t="s">
        <v>40</v>
      </c>
      <c r="D26" s="25"/>
      <c r="E26" s="25"/>
      <c r="F26" s="25">
        <v>1E-3</v>
      </c>
      <c r="G26" s="25"/>
      <c r="H26" s="25"/>
      <c r="I26" s="25"/>
      <c r="J26" s="25">
        <v>1E-3</v>
      </c>
      <c r="K26" s="25"/>
      <c r="L26" s="25"/>
      <c r="M26" s="26">
        <f t="shared" si="0"/>
        <v>2E-3</v>
      </c>
      <c r="N26" s="26">
        <f>M26*H12</f>
        <v>1.2E-2</v>
      </c>
      <c r="O26" s="7">
        <v>550</v>
      </c>
      <c r="P26" s="30">
        <f t="shared" si="1"/>
        <v>6.6000000000000005</v>
      </c>
      <c r="Q26" s="31"/>
      <c r="R26" s="31"/>
    </row>
    <row r="27" spans="1:20" ht="15.75" x14ac:dyDescent="0.25">
      <c r="A27" s="23">
        <v>8</v>
      </c>
      <c r="B27" s="6" t="s">
        <v>189</v>
      </c>
      <c r="C27" s="25" t="s">
        <v>40</v>
      </c>
      <c r="D27" s="25"/>
      <c r="E27" s="25"/>
      <c r="F27" s="25"/>
      <c r="G27" s="25">
        <v>0.06</v>
      </c>
      <c r="H27" s="25"/>
      <c r="I27" s="25"/>
      <c r="J27" s="25"/>
      <c r="K27" s="25"/>
      <c r="L27" s="25"/>
      <c r="M27" s="26">
        <f t="shared" si="0"/>
        <v>0.06</v>
      </c>
      <c r="N27" s="26">
        <f>M27*H12</f>
        <v>0.36</v>
      </c>
      <c r="O27" s="7">
        <v>420</v>
      </c>
      <c r="P27" s="30">
        <v>151.19999999999999</v>
      </c>
      <c r="Q27" s="31"/>
      <c r="R27" s="31"/>
    </row>
    <row r="28" spans="1:20" ht="15.75" x14ac:dyDescent="0.25">
      <c r="A28" s="23">
        <v>9</v>
      </c>
      <c r="B28" s="6" t="s">
        <v>190</v>
      </c>
      <c r="C28" s="25" t="s">
        <v>40</v>
      </c>
      <c r="D28" s="25"/>
      <c r="E28" s="25"/>
      <c r="F28" s="33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0.03</v>
      </c>
      <c r="O28" s="7">
        <v>156</v>
      </c>
      <c r="P28" s="30">
        <f t="shared" si="1"/>
        <v>4.68</v>
      </c>
      <c r="Q28" s="31"/>
      <c r="R28" s="31"/>
      <c r="T28" s="39"/>
    </row>
    <row r="29" spans="1:20" ht="15.75" x14ac:dyDescent="0.25">
      <c r="A29" s="23">
        <v>10</v>
      </c>
      <c r="B29" s="6" t="s">
        <v>51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M29*H12</f>
        <v>1.8000000000000002E-2</v>
      </c>
      <c r="O29" s="7">
        <v>34</v>
      </c>
      <c r="P29" s="30">
        <f t="shared" si="1"/>
        <v>0.6120000000000001</v>
      </c>
      <c r="Q29" s="31"/>
      <c r="R29" s="31"/>
    </row>
    <row r="30" spans="1:20" ht="15.75" x14ac:dyDescent="0.25">
      <c r="A30" s="23">
        <v>12</v>
      </c>
      <c r="B30" s="6" t="s">
        <v>56</v>
      </c>
      <c r="C30" s="25" t="s">
        <v>40</v>
      </c>
      <c r="D30" s="25"/>
      <c r="E30" s="25"/>
      <c r="F30" s="25"/>
      <c r="G30" s="25">
        <v>3.0000000000000001E-3</v>
      </c>
      <c r="H30" s="25"/>
      <c r="I30" s="25"/>
      <c r="J30" s="25"/>
      <c r="K30" s="25"/>
      <c r="L30" s="25"/>
      <c r="M30" s="26">
        <f t="shared" si="0"/>
        <v>3.0000000000000001E-3</v>
      </c>
      <c r="N30" s="26">
        <f>M30*H12</f>
        <v>1.8000000000000002E-2</v>
      </c>
      <c r="O30" s="7">
        <v>360</v>
      </c>
      <c r="P30" s="30">
        <f>O30*N30</f>
        <v>6.48</v>
      </c>
      <c r="Q30" s="31"/>
      <c r="R30" s="31"/>
    </row>
    <row r="31" spans="1:20" ht="15.75" x14ac:dyDescent="0.25">
      <c r="A31" s="23">
        <v>13</v>
      </c>
      <c r="B31" s="6" t="s">
        <v>53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0.03</v>
      </c>
      <c r="O31" s="7">
        <v>21</v>
      </c>
      <c r="P31" s="30">
        <f t="shared" ref="P31:P33" si="2">N31*O31</f>
        <v>0.63</v>
      </c>
      <c r="Q31" s="31"/>
      <c r="R31" s="31"/>
    </row>
    <row r="32" spans="1:20" ht="15.75" x14ac:dyDescent="0.25">
      <c r="A32" s="23">
        <v>14</v>
      </c>
      <c r="B32" s="6" t="s">
        <v>191</v>
      </c>
      <c r="C32" s="25" t="s">
        <v>40</v>
      </c>
      <c r="D32" s="25"/>
      <c r="E32" s="25"/>
      <c r="F32" s="25"/>
      <c r="G32" s="25">
        <v>3.0000000000000001E-3</v>
      </c>
      <c r="H32" s="25"/>
      <c r="I32" s="25"/>
      <c r="J32" s="25"/>
      <c r="K32" s="25"/>
      <c r="L32" s="25"/>
      <c r="M32" s="26">
        <f t="shared" si="0"/>
        <v>3.0000000000000001E-3</v>
      </c>
      <c r="N32" s="26">
        <f>M32*H12</f>
        <v>1.8000000000000002E-2</v>
      </c>
      <c r="O32" s="7">
        <v>108.33</v>
      </c>
      <c r="P32" s="30">
        <f t="shared" si="2"/>
        <v>1.9499400000000002</v>
      </c>
      <c r="Q32" s="31"/>
      <c r="R32" s="31"/>
    </row>
    <row r="33" spans="1:18" ht="15.75" x14ac:dyDescent="0.25">
      <c r="A33" s="23">
        <v>15</v>
      </c>
      <c r="B33" s="6" t="s">
        <v>49</v>
      </c>
      <c r="C33" s="25" t="s">
        <v>40</v>
      </c>
      <c r="D33" s="25"/>
      <c r="E33" s="25"/>
      <c r="F33" s="25"/>
      <c r="G33" s="25"/>
      <c r="H33" s="25">
        <v>0.04</v>
      </c>
      <c r="I33" s="25"/>
      <c r="J33" s="25"/>
      <c r="K33" s="25"/>
      <c r="L33" s="25"/>
      <c r="M33" s="26">
        <f t="shared" si="0"/>
        <v>0.04</v>
      </c>
      <c r="N33" s="26">
        <f>M33*H12</f>
        <v>0.24</v>
      </c>
      <c r="O33" s="7">
        <v>42</v>
      </c>
      <c r="P33" s="30">
        <f t="shared" si="2"/>
        <v>10.08</v>
      </c>
      <c r="Q33" s="31"/>
      <c r="R33" s="31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0"/>
      <c r="Q36" s="31"/>
      <c r="R36" s="31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0"/>
      <c r="Q37" s="31"/>
      <c r="R37" s="31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0"/>
      <c r="Q38" s="31"/>
      <c r="R38" s="31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0"/>
      <c r="Q39" s="31"/>
      <c r="R39" s="31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  <c r="Q40" s="31"/>
      <c r="R40" s="31"/>
    </row>
    <row r="41" spans="1:18" ht="15.75" x14ac:dyDescent="0.25">
      <c r="A41" s="23">
        <v>23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0"/>
      <c r="Q41" s="31"/>
      <c r="R41" s="31"/>
    </row>
    <row r="42" spans="1:18" ht="15.75" x14ac:dyDescent="0.25">
      <c r="A42" s="23">
        <v>24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7"/>
      <c r="N42" s="37"/>
      <c r="O42" s="25"/>
      <c r="P42" s="38"/>
      <c r="Q42" s="31"/>
      <c r="R42" s="31"/>
    </row>
    <row r="43" spans="1:18" ht="15.75" x14ac:dyDescent="0.25">
      <c r="A43" s="23">
        <v>25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  <c r="Q43" s="31"/>
      <c r="R43" s="31"/>
    </row>
    <row r="44" spans="1:18" ht="15.75" x14ac:dyDescent="0.25">
      <c r="A44" s="63" t="s">
        <v>70</v>
      </c>
      <c r="B44" s="6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0">
        <f>SUM(P20:P43)</f>
        <v>294.97194000000002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192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A44:B44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29</v>
      </c>
      <c r="E15" s="16" t="s">
        <v>35</v>
      </c>
      <c r="F15" s="16" t="s">
        <v>94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0">
        <f>N19*O19</f>
        <v>42.854999999999997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0">
        <f>N20*O20</f>
        <v>15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0">
        <f t="shared" ref="P21:P27" si="1">N21*O21</f>
        <v>23.1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0">
        <f t="shared" si="1"/>
        <v>1.08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0">
        <f t="shared" si="1"/>
        <v>13.166700000000001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0">
        <f t="shared" ref="P30:P45" si="2">N30*O30</f>
        <v>13.8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0">
        <f t="shared" si="2"/>
        <v>315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162</v>
      </c>
      <c r="F15" s="16" t="s">
        <v>35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0">
        <v>350</v>
      </c>
      <c r="P18" s="30">
        <f>N18*O18</f>
        <v>577.5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0">
        <f>N19*O19</f>
        <v>72.603300000000004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0">
        <f t="shared" si="1"/>
        <v>0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0">
        <f t="shared" si="1"/>
        <v>46.53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0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147</v>
      </c>
      <c r="E15" s="16" t="s">
        <v>148</v>
      </c>
      <c r="F15" s="16" t="s">
        <v>171</v>
      </c>
      <c r="G15" s="11" t="s">
        <v>35</v>
      </c>
      <c r="H15" s="11" t="s">
        <v>34</v>
      </c>
      <c r="I15" s="16" t="s">
        <v>193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0">
        <f>N19*O19</f>
        <v>1068.6199999999999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0">
        <f t="shared" ref="P21:P27" si="1">N21*O21</f>
        <v>448.8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0">
        <f t="shared" si="1"/>
        <v>32.64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0">
        <f t="shared" si="1"/>
        <v>1193.7808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0">
        <f t="shared" si="1"/>
        <v>2237.1999999999998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50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0">
        <f t="shared" ref="P30:P45" si="2">N30*O30</f>
        <v>391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0">
        <f t="shared" si="2"/>
        <v>61.2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0">
        <f t="shared" si="2"/>
        <v>255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0">
        <f t="shared" si="2"/>
        <v>1700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0">
        <f t="shared" si="2"/>
        <v>279.29300000000001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0">
        <f t="shared" si="2"/>
        <v>612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0">
        <f t="shared" si="2"/>
        <v>6630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194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0">
        <f t="shared" si="2"/>
        <v>3400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0">
        <f t="shared" si="2"/>
        <v>1666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0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7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129</v>
      </c>
      <c r="E15" s="16" t="s">
        <v>104</v>
      </c>
      <c r="F15" s="16" t="s">
        <v>90</v>
      </c>
      <c r="G15" s="16" t="s">
        <v>35</v>
      </c>
      <c r="H15" s="11" t="s">
        <v>131</v>
      </c>
      <c r="I15" s="16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0">
        <v>350</v>
      </c>
      <c r="P18" s="30">
        <f>N18*O18</f>
        <v>11497.5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0">
        <f>N19*O19</f>
        <v>1112.7791500000001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0">
        <f>N20*O20</f>
        <v>182.5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0">
        <f t="shared" ref="P21:P27" si="1">N21*O21</f>
        <v>341.27499999999998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0">
        <f t="shared" si="1"/>
        <v>13.14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0">
        <f t="shared" si="1"/>
        <v>1281.5588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0">
        <f t="shared" si="1"/>
        <v>291.63499999999999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0">
        <f t="shared" si="1"/>
        <v>511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0">
        <f>O29*N29</f>
        <v>26.28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0">
        <f>O30*N30</f>
        <v>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0">
        <f t="shared" ref="P31:P48" si="2">N31*O31</f>
        <v>251.85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0">
        <f t="shared" si="2"/>
        <v>59.13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0">
        <f t="shared" si="2"/>
        <v>45.625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0">
        <f t="shared" si="2"/>
        <v>299.82925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0">
        <f>O44*N44</f>
        <v>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89</v>
      </c>
      <c r="E15" s="16" t="s">
        <v>84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0">
        <f>N19*O19</f>
        <v>88.566999999999993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0">
        <f t="shared" si="1"/>
        <v>0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0">
        <f t="shared" si="1"/>
        <v>136.05590000000001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0">
        <f t="shared" si="2"/>
        <v>310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7">
        <f>D41</f>
        <v>1</v>
      </c>
      <c r="N41" s="37">
        <f>M41*H10</f>
        <v>31</v>
      </c>
      <c r="O41" s="25">
        <v>6</v>
      </c>
      <c r="P41" s="38">
        <f t="shared" si="2"/>
        <v>186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35</v>
      </c>
      <c r="H15" s="16" t="s">
        <v>196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0">
        <v>350</v>
      </c>
      <c r="P18" s="30">
        <f>N18*O18</f>
        <v>6930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0">
        <f>N19*O19</f>
        <v>809.00819999999999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0">
        <f>N20*O20</f>
        <v>110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0">
        <f t="shared" ref="P21:P27" si="1">N21*O21</f>
        <v>205.7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0">
        <f t="shared" si="1"/>
        <v>10.56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0">
        <f t="shared" si="1"/>
        <v>482.779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0">
        <f t="shared" si="1"/>
        <v>175.78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0">
        <f>O30*N30</f>
        <v>330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0">
        <f t="shared" ref="P31:P48" si="2">N31*O31</f>
        <v>126.5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0">
        <f t="shared" si="2"/>
        <v>29.7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0">
        <f t="shared" si="2"/>
        <v>27.5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0">
        <f t="shared" si="2"/>
        <v>180.71899999999999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0">
        <f t="shared" si="2"/>
        <v>990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0">
        <f t="shared" si="2"/>
        <v>990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0">
        <f>O44*N44</f>
        <v>1188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0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169</v>
      </c>
      <c r="E15" s="16" t="s">
        <v>162</v>
      </c>
      <c r="F15" s="16" t="s">
        <v>91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0">
        <v>350</v>
      </c>
      <c r="P18" s="30">
        <f>N18*O18</f>
        <v>231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0">
        <f>N19*O19</f>
        <v>51.859499999999997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0">
        <f t="shared" ref="P21:P27" si="1">N21*O21</f>
        <v>27.225000000000001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0">
        <f t="shared" si="1"/>
        <v>1.98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0">
        <f t="shared" si="1"/>
        <v>579.33479999999997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0">
        <f t="shared" si="1"/>
        <v>7.7549999999999999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0">
        <f t="shared" ref="P30:P45" si="2">N30*O30</f>
        <v>18.975000000000001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0">
        <f t="shared" si="2"/>
        <v>10.84314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D41</f>
        <v>0</v>
      </c>
      <c r="N41" s="37"/>
      <c r="O41" s="25">
        <v>6</v>
      </c>
      <c r="P41" s="38"/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0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0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82" zoomScaleNormal="82" workbookViewId="0">
      <selection activeCell="F22" sqref="F2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710937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197</v>
      </c>
      <c r="C2" s="1"/>
      <c r="D2" t="s">
        <v>198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23</v>
      </c>
    </row>
    <row r="5" spans="1:18" x14ac:dyDescent="0.25">
      <c r="F5" s="3" t="s">
        <v>199</v>
      </c>
    </row>
    <row r="6" spans="1:18" x14ac:dyDescent="0.25">
      <c r="D6" t="s">
        <v>6</v>
      </c>
      <c r="F6" t="s">
        <v>200</v>
      </c>
      <c r="H6" t="s">
        <v>201</v>
      </c>
    </row>
    <row r="7" spans="1:18" x14ac:dyDescent="0.25">
      <c r="B7" s="4" t="s">
        <v>202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192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22</v>
      </c>
      <c r="F10" s="6">
        <f>E10*D10</f>
        <v>550</v>
      </c>
      <c r="G10" s="7">
        <v>28.79</v>
      </c>
      <c r="H10" s="8">
        <v>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575.88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60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77"/>
      <c r="D14" s="74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68"/>
      <c r="N14" s="70"/>
      <c r="O14" s="50"/>
      <c r="P14" s="53"/>
      <c r="Q14" s="31"/>
      <c r="R14" s="31"/>
    </row>
    <row r="15" spans="1:18" ht="87.75" customHeight="1" x14ac:dyDescent="0.25">
      <c r="A15" s="14"/>
      <c r="B15" s="15"/>
      <c r="C15" s="78"/>
      <c r="D15" s="16" t="s">
        <v>203</v>
      </c>
      <c r="E15" s="16" t="s">
        <v>184</v>
      </c>
      <c r="F15" s="16" t="s">
        <v>204</v>
      </c>
      <c r="G15" s="11" t="s">
        <v>182</v>
      </c>
      <c r="H15" s="11"/>
      <c r="I15" s="11"/>
      <c r="J15" s="11"/>
      <c r="K15" s="11"/>
      <c r="L15" s="11"/>
      <c r="M15" s="69"/>
      <c r="N15" s="71"/>
      <c r="O15" s="72"/>
      <c r="P15" s="73"/>
      <c r="Q15" s="31"/>
      <c r="R15" s="31"/>
    </row>
    <row r="16" spans="1:18" ht="15.75" x14ac:dyDescent="0.25">
      <c r="A16" s="17"/>
      <c r="B16" s="13" t="s">
        <v>36</v>
      </c>
      <c r="C16" s="18"/>
      <c r="D16" s="18">
        <v>20</v>
      </c>
      <c r="E16" s="18">
        <v>20</v>
      </c>
      <c r="F16" s="18">
        <v>20</v>
      </c>
      <c r="G16" s="18">
        <v>20</v>
      </c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18" ht="30" x14ac:dyDescent="0.25">
      <c r="A17" s="19" t="s">
        <v>37</v>
      </c>
      <c r="B17" s="20" t="s">
        <v>38</v>
      </c>
      <c r="C17" s="21"/>
      <c r="D17" s="22" t="s">
        <v>205</v>
      </c>
      <c r="E17" s="21" t="s">
        <v>185</v>
      </c>
      <c r="F17" s="21" t="s">
        <v>206</v>
      </c>
      <c r="G17" s="21" t="s">
        <v>187</v>
      </c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18" ht="15.75" x14ac:dyDescent="0.25">
      <c r="A18" s="23">
        <v>1</v>
      </c>
      <c r="B18" s="24" t="s">
        <v>207</v>
      </c>
      <c r="C18" s="25" t="s">
        <v>40</v>
      </c>
      <c r="D18" s="26">
        <v>0.08</v>
      </c>
      <c r="E18" s="26"/>
      <c r="F18" s="25"/>
      <c r="G18" s="26"/>
      <c r="H18" s="26"/>
      <c r="I18" s="26"/>
      <c r="J18" s="26"/>
      <c r="K18" s="26"/>
      <c r="L18" s="26"/>
      <c r="M18" s="26">
        <v>0.08</v>
      </c>
      <c r="N18" s="26">
        <v>1.6</v>
      </c>
      <c r="O18" s="30">
        <v>240</v>
      </c>
      <c r="P18" s="30">
        <f>N18*O18</f>
        <v>384</v>
      </c>
      <c r="Q18" s="31"/>
      <c r="R18" s="31"/>
    </row>
    <row r="19" spans="1:18" ht="15.75" x14ac:dyDescent="0.25">
      <c r="A19" s="23">
        <v>2</v>
      </c>
      <c r="B19" s="6" t="s">
        <v>208</v>
      </c>
      <c r="C19" s="25" t="s">
        <v>40</v>
      </c>
      <c r="D19" s="25">
        <v>0.02</v>
      </c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ref="M19:M24" si="0">SUM(D19:L19)</f>
        <v>0.1</v>
      </c>
      <c r="N19" s="26">
        <v>2</v>
      </c>
      <c r="O19" s="7">
        <v>33.340000000000003</v>
      </c>
      <c r="P19" s="30">
        <f>N19*O19</f>
        <v>66.680000000000007</v>
      </c>
      <c r="Q19" s="31"/>
      <c r="R19" s="31"/>
    </row>
    <row r="20" spans="1:18" ht="15.75" x14ac:dyDescent="0.25">
      <c r="A20" s="23">
        <v>4</v>
      </c>
      <c r="B20" s="6" t="s">
        <v>209</v>
      </c>
      <c r="C20" s="25" t="s">
        <v>40</v>
      </c>
      <c r="D20" s="25">
        <v>5.0000000000000001E-3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5.0000000000000001E-3</v>
      </c>
      <c r="N20" s="26">
        <v>0.1</v>
      </c>
      <c r="O20" s="7">
        <v>18</v>
      </c>
      <c r="P20" s="30">
        <f t="shared" ref="P20:P23" si="1">N20*O20</f>
        <v>1.8</v>
      </c>
      <c r="Q20" s="31"/>
      <c r="R20" s="31"/>
    </row>
    <row r="21" spans="1:18" ht="15.75" x14ac:dyDescent="0.25">
      <c r="A21" s="23">
        <v>6</v>
      </c>
      <c r="B21" s="6" t="s">
        <v>210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5.0000000000000001E-3</v>
      </c>
      <c r="N21" s="26">
        <v>1</v>
      </c>
      <c r="O21" s="7">
        <v>7.3</v>
      </c>
      <c r="P21" s="30">
        <f t="shared" si="1"/>
        <v>7.3</v>
      </c>
      <c r="Q21" s="32"/>
      <c r="R21" s="31"/>
    </row>
    <row r="22" spans="1:18" ht="15.75" x14ac:dyDescent="0.25">
      <c r="A22" s="23">
        <v>7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v>0.1</v>
      </c>
      <c r="O22" s="7">
        <v>13</v>
      </c>
      <c r="P22" s="30">
        <f t="shared" si="1"/>
        <v>1.3</v>
      </c>
      <c r="Q22" s="31"/>
      <c r="R22" s="31"/>
    </row>
    <row r="23" spans="1:18" ht="15.75" x14ac:dyDescent="0.25">
      <c r="A23" s="23">
        <v>8</v>
      </c>
      <c r="B23" s="6" t="s">
        <v>211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4.0000000000000001E-3</v>
      </c>
      <c r="N23" s="26">
        <v>0.08</v>
      </c>
      <c r="O23" s="7">
        <v>110</v>
      </c>
      <c r="P23" s="30">
        <f t="shared" si="1"/>
        <v>8.8000000000000007</v>
      </c>
      <c r="Q23" s="31"/>
      <c r="R23" s="31"/>
    </row>
    <row r="24" spans="1:18" ht="15.75" x14ac:dyDescent="0.25">
      <c r="A24" s="23">
        <v>10</v>
      </c>
      <c r="B24" s="6" t="s">
        <v>212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v>1</v>
      </c>
      <c r="O24" s="7">
        <v>50</v>
      </c>
      <c r="P24" s="30">
        <v>50</v>
      </c>
      <c r="Q24" s="31"/>
      <c r="R24" s="31"/>
    </row>
    <row r="25" spans="1:18" ht="15.75" x14ac:dyDescent="0.25">
      <c r="A25" s="23">
        <v>11</v>
      </c>
      <c r="B25" s="6" t="s">
        <v>213</v>
      </c>
      <c r="C25" s="25" t="s">
        <v>40</v>
      </c>
      <c r="D25" s="25"/>
      <c r="E25" s="25">
        <v>4.0000000000000001E-3</v>
      </c>
      <c r="F25" s="25"/>
      <c r="G25" s="25"/>
      <c r="H25" s="25"/>
      <c r="I25" s="25"/>
      <c r="J25" s="25"/>
      <c r="K25" s="25"/>
      <c r="L25" s="25"/>
      <c r="M25" s="26">
        <v>4.0000000000000001E-3</v>
      </c>
      <c r="N25" s="26">
        <v>0.08</v>
      </c>
      <c r="O25" s="7">
        <v>440</v>
      </c>
      <c r="P25" s="30">
        <v>35.200000000000003</v>
      </c>
      <c r="Q25" s="31"/>
      <c r="R25" s="31"/>
    </row>
    <row r="26" spans="1:18" ht="15.75" x14ac:dyDescent="0.25">
      <c r="A26" s="23">
        <v>12</v>
      </c>
      <c r="B26" s="6" t="s">
        <v>43</v>
      </c>
      <c r="C26" s="25" t="s">
        <v>40</v>
      </c>
      <c r="D26" s="25"/>
      <c r="E26" s="25"/>
      <c r="F26" s="25"/>
      <c r="G26" s="25">
        <v>0.01</v>
      </c>
      <c r="H26" s="25"/>
      <c r="I26" s="25"/>
      <c r="J26" s="25"/>
      <c r="K26" s="25"/>
      <c r="L26" s="25"/>
      <c r="M26" s="26">
        <v>0.01</v>
      </c>
      <c r="N26" s="26">
        <v>0.2</v>
      </c>
      <c r="O26" s="7">
        <v>55</v>
      </c>
      <c r="P26" s="30">
        <v>11</v>
      </c>
      <c r="Q26" s="31"/>
      <c r="R26" s="31"/>
    </row>
    <row r="27" spans="1:18" ht="15.75" x14ac:dyDescent="0.25">
      <c r="A27" s="23">
        <v>13</v>
      </c>
      <c r="B27" s="6" t="s">
        <v>42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v>1E-3</v>
      </c>
      <c r="N27" s="26">
        <v>0.02</v>
      </c>
      <c r="O27" s="7">
        <v>490</v>
      </c>
      <c r="P27" s="30">
        <v>9.8000000000000007</v>
      </c>
      <c r="Q27" s="31"/>
      <c r="R27" s="31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0"/>
      <c r="Q28" s="31"/>
      <c r="R28" s="31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0"/>
      <c r="Q29" s="31"/>
      <c r="R29" s="31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0"/>
      <c r="Q30" s="31"/>
      <c r="R30" s="31"/>
    </row>
    <row r="31" spans="1:18" ht="15.75" x14ac:dyDescent="0.25">
      <c r="A31" s="23">
        <v>17</v>
      </c>
      <c r="B31" s="6"/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0"/>
      <c r="Q31" s="31"/>
      <c r="R31" s="31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0"/>
      <c r="Q32" s="31"/>
      <c r="R32" s="31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0"/>
      <c r="Q33" s="31"/>
      <c r="R33" s="31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0"/>
      <c r="Q34" s="31"/>
      <c r="R34" s="31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0"/>
      <c r="Q35" s="31"/>
      <c r="R35" s="31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0"/>
      <c r="Q36" s="31"/>
      <c r="R36" s="31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0"/>
      <c r="Q37" s="31"/>
      <c r="R37" s="31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0"/>
      <c r="Q38" s="31"/>
      <c r="R38" s="31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0"/>
      <c r="Q39" s="31"/>
      <c r="R39" s="31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0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0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0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0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7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0">
        <f>SUM(P18:P44)</f>
        <v>575.88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192</v>
      </c>
      <c r="P47" s="1"/>
    </row>
    <row r="48" spans="1:18" ht="15.75" x14ac:dyDescent="0.25">
      <c r="B48" s="27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5.75" customHeight="1" x14ac:dyDescent="0.25">
      <c r="A15" s="14"/>
      <c r="B15" s="15"/>
      <c r="C15" s="66"/>
      <c r="D15" s="16" t="s">
        <v>96</v>
      </c>
      <c r="E15" s="16" t="s">
        <v>97</v>
      </c>
      <c r="F15" s="16" t="s">
        <v>98</v>
      </c>
      <c r="G15" s="16" t="s">
        <v>91</v>
      </c>
      <c r="H15" s="11" t="s">
        <v>58</v>
      </c>
      <c r="I15" s="16" t="s">
        <v>99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0">
        <v>350</v>
      </c>
      <c r="P18" s="30">
        <f>N18*O18</f>
        <v>7560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0">
        <f>N19*O19</f>
        <v>665.1096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0">
        <f>N20*O20</f>
        <v>120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0">
        <f t="shared" ref="P21:P27" si="1">N21*O21</f>
        <v>224.4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0">
        <f t="shared" si="1"/>
        <v>11.52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0">
        <f t="shared" si="1"/>
        <v>2106.672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0">
        <f t="shared" si="1"/>
        <v>191.76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0">
        <f>O30*N30</f>
        <v>288</v>
      </c>
      <c r="Q30" s="31"/>
      <c r="R30" s="31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0">
        <f t="shared" ref="P31:P48" si="2">N31*O31</f>
        <v>138</v>
      </c>
      <c r="Q31" s="31"/>
      <c r="R31" s="31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0">
        <f t="shared" si="2"/>
        <v>32.4</v>
      </c>
      <c r="Q32" s="31"/>
      <c r="R32" s="31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0">
        <f t="shared" si="2"/>
        <v>30</v>
      </c>
      <c r="Q33" s="31"/>
      <c r="R33" s="31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0">
        <f t="shared" si="2"/>
        <v>197.148</v>
      </c>
      <c r="Q35" s="31"/>
      <c r="R35" s="31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0">
        <f t="shared" si="2"/>
        <v>1248</v>
      </c>
      <c r="Q37" s="31"/>
      <c r="R37" s="31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7">
        <f>E42</f>
        <v>0</v>
      </c>
      <c r="N42" s="37"/>
      <c r="O42" s="25">
        <v>5.5</v>
      </c>
      <c r="P42" s="38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0">
        <f t="shared" si="2"/>
        <v>0</v>
      </c>
      <c r="Q43" s="31"/>
      <c r="R43" s="31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0">
        <f>O44*N44</f>
        <v>1080</v>
      </c>
      <c r="Q44" s="31"/>
      <c r="R44" s="31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0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0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0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0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0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0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103</v>
      </c>
      <c r="E15" s="16" t="s">
        <v>104</v>
      </c>
      <c r="F15" s="16" t="s">
        <v>105</v>
      </c>
      <c r="G15" s="16" t="s">
        <v>98</v>
      </c>
      <c r="H15" s="11" t="s">
        <v>35</v>
      </c>
      <c r="I15" s="11" t="s">
        <v>106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0">
        <v>350</v>
      </c>
      <c r="P18" s="30">
        <f>N18*O18</f>
        <v>11277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0">
        <f>N19*O19</f>
        <v>920.52539999999999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0">
        <f>N20*O20</f>
        <v>179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0">
        <f t="shared" ref="P21:P27" si="1">N21*O21</f>
        <v>413.49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0">
        <f t="shared" si="1"/>
        <v>34.368000000000002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0">
        <f t="shared" si="1"/>
        <v>2356.8393000000001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0">
        <f t="shared" si="1"/>
        <v>420.65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0">
        <f t="shared" si="1"/>
        <v>626.5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0">
        <f>O29*N29</f>
        <v>85.92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0">
        <f t="shared" ref="P30:P45" si="2">N30*O30</f>
        <v>411.7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0">
        <f t="shared" si="2"/>
        <v>64.44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0">
        <f t="shared" si="2"/>
        <v>44.75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0">
        <f t="shared" si="2"/>
        <v>294.07909999999998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0">
        <f t="shared" si="2"/>
        <v>805.5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0">
        <f t="shared" si="2"/>
        <v>805.5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>
        <f>E41</f>
        <v>0</v>
      </c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0">
        <f t="shared" si="2"/>
        <v>1879.5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0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76.5" customHeight="1" x14ac:dyDescent="0.25">
      <c r="A15" s="14"/>
      <c r="B15" s="15"/>
      <c r="C15" s="66"/>
      <c r="D15" s="16" t="s">
        <v>109</v>
      </c>
      <c r="E15" s="16" t="s">
        <v>110</v>
      </c>
      <c r="F15" s="16" t="s">
        <v>35</v>
      </c>
      <c r="G15" s="16" t="s">
        <v>81</v>
      </c>
      <c r="H15" s="11" t="s">
        <v>66</v>
      </c>
      <c r="I15" s="11" t="s">
        <v>107</v>
      </c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0">
        <f>N19*O19</f>
        <v>813.67359999999996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0">
        <f>N20*O20</f>
        <v>0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0">
        <f t="shared" ref="P21:P27" si="1">N21*O21</f>
        <v>0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0">
        <f t="shared" si="1"/>
        <v>8.5440000000000005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0">
        <f t="shared" si="1"/>
        <v>1562.4484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0">
        <f t="shared" si="1"/>
        <v>623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0">
        <f t="shared" si="2"/>
        <v>3132.8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0">
        <f t="shared" si="2"/>
        <v>3560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7">
        <f>E41</f>
        <v>1</v>
      </c>
      <c r="N41" s="37">
        <f>M41*H10</f>
        <v>356</v>
      </c>
      <c r="O41" s="25">
        <v>5.5</v>
      </c>
      <c r="P41" s="38">
        <f t="shared" si="2"/>
        <v>1958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0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0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87.75" customHeight="1" x14ac:dyDescent="0.25">
      <c r="A15" s="14"/>
      <c r="B15" s="15"/>
      <c r="C15" s="66"/>
      <c r="D15" s="16" t="s">
        <v>111</v>
      </c>
      <c r="E15" s="16" t="s">
        <v>112</v>
      </c>
      <c r="F15" s="16" t="s">
        <v>113</v>
      </c>
      <c r="G15" s="16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A16" s="17"/>
      <c r="B16" s="13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0">
        <f>N19*O19</f>
        <v>70.8536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0">
        <f>N20*O20</f>
        <v>15.5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0">
        <f t="shared" ref="P21:P27" si="1">N21*O21</f>
        <v>25.574999999999999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0">
        <f t="shared" si="1"/>
        <v>1.1160000000000001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0">
        <f t="shared" si="1"/>
        <v>108.84472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0">
        <f t="shared" si="1"/>
        <v>0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0">
        <f t="shared" si="1"/>
        <v>0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83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>
        <f>D28</f>
        <v>0</v>
      </c>
      <c r="N28" s="26">
        <f>M28*H10</f>
        <v>0</v>
      </c>
      <c r="O28" s="36">
        <v>32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31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0">
        <f t="shared" si="2"/>
        <v>124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7"/>
      <c r="N41" s="37">
        <f>M41*H10</f>
        <v>0</v>
      </c>
      <c r="O41" s="25">
        <v>5.5</v>
      </c>
      <c r="P41" s="38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0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0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0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1"/>
      <c r="R13" s="31"/>
    </row>
    <row r="14" spans="1:18" ht="15.75" x14ac:dyDescent="0.25">
      <c r="A14" s="12"/>
      <c r="B14" s="13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1"/>
      <c r="R14" s="31"/>
    </row>
    <row r="15" spans="1:18" ht="103.5" customHeight="1" x14ac:dyDescent="0.25">
      <c r="A15" s="14"/>
      <c r="B15" s="15"/>
      <c r="C15" s="66"/>
      <c r="D15" s="16" t="s">
        <v>115</v>
      </c>
      <c r="E15" s="16" t="s">
        <v>94</v>
      </c>
      <c r="F15" s="16" t="s">
        <v>35</v>
      </c>
      <c r="G15" s="11"/>
      <c r="H15" s="11"/>
      <c r="I15" s="11"/>
      <c r="J15" s="11"/>
      <c r="K15" s="11"/>
      <c r="L15" s="11"/>
      <c r="M15" s="46"/>
      <c r="N15" s="48"/>
      <c r="O15" s="51"/>
      <c r="P15" s="53"/>
      <c r="Q15" s="31"/>
      <c r="R15" s="31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8"/>
      <c r="Q16" s="31"/>
      <c r="R16" s="31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9"/>
      <c r="Q17" s="31"/>
      <c r="R17" s="31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0">
        <v>350</v>
      </c>
      <c r="P18" s="30">
        <f>N18*O18</f>
        <v>0</v>
      </c>
      <c r="Q18" s="31"/>
      <c r="R18" s="31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0">
        <f>N19*O19</f>
        <v>75.424800000000005</v>
      </c>
      <c r="Q19" s="31"/>
      <c r="R19" s="31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0">
        <f>N20*O20</f>
        <v>16.5</v>
      </c>
      <c r="Q20" s="31"/>
      <c r="R20" s="31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0">
        <f t="shared" ref="P21:P27" si="1">N21*O21</f>
        <v>54.45</v>
      </c>
      <c r="Q21" s="31"/>
      <c r="R21" s="31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0">
        <f t="shared" si="1"/>
        <v>0.79200000000000004</v>
      </c>
      <c r="Q22" s="31"/>
      <c r="R22" s="31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0">
        <f t="shared" si="1"/>
        <v>144.83369999999999</v>
      </c>
      <c r="Q23" s="31"/>
      <c r="R23" s="31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0">
        <f t="shared" si="1"/>
        <v>155.1</v>
      </c>
      <c r="Q24" s="31"/>
      <c r="R24" s="31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0">
        <f t="shared" si="1"/>
        <v>62.04</v>
      </c>
      <c r="Q25" s="31"/>
      <c r="R25" s="31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33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0">
        <f t="shared" si="1"/>
        <v>0</v>
      </c>
      <c r="Q26" s="31"/>
      <c r="R26" s="31"/>
      <c r="T26" s="39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0">
        <f t="shared" si="1"/>
        <v>0</v>
      </c>
      <c r="Q27" s="31"/>
      <c r="R27" s="31"/>
    </row>
    <row r="28" spans="1:20" ht="15.75" x14ac:dyDescent="0.25">
      <c r="A28" s="23">
        <v>11</v>
      </c>
      <c r="B28" s="6" t="s">
        <v>50</v>
      </c>
      <c r="C28" s="25" t="s">
        <v>40</v>
      </c>
      <c r="D28" s="34"/>
      <c r="E28" s="35"/>
      <c r="F28" s="25"/>
      <c r="G28" s="33"/>
      <c r="H28" s="33"/>
      <c r="I28" s="33"/>
      <c r="J28" s="33"/>
      <c r="K28" s="33"/>
      <c r="L28" s="33"/>
      <c r="M28" s="26"/>
      <c r="N28" s="26">
        <f>M28*H10</f>
        <v>0</v>
      </c>
      <c r="O28" s="36">
        <v>55</v>
      </c>
      <c r="P28" s="30">
        <f>O28*N28</f>
        <v>0</v>
      </c>
      <c r="Q28" s="31"/>
      <c r="R28" s="31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0">
        <f>O29*N29</f>
        <v>0</v>
      </c>
      <c r="Q29" s="31"/>
      <c r="R29" s="31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0">
        <f t="shared" ref="P30:P45" si="2">N30*O30</f>
        <v>0</v>
      </c>
      <c r="Q30" s="31"/>
      <c r="R30" s="31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0">
        <f t="shared" si="2"/>
        <v>0</v>
      </c>
      <c r="Q31" s="31"/>
      <c r="R31" s="31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0">
        <f t="shared" si="2"/>
        <v>0</v>
      </c>
      <c r="Q32" s="31"/>
      <c r="R32" s="31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0">
        <f t="shared" si="2"/>
        <v>0</v>
      </c>
      <c r="Q33" s="31"/>
      <c r="R33" s="31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0">
        <f t="shared" si="2"/>
        <v>0</v>
      </c>
      <c r="Q34" s="31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0">
        <f t="shared" si="2"/>
        <v>0</v>
      </c>
      <c r="Q35" s="31"/>
      <c r="R35" s="31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0">
        <f t="shared" si="2"/>
        <v>0</v>
      </c>
      <c r="Q36" s="31"/>
      <c r="R36" s="31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0">
        <f t="shared" si="2"/>
        <v>0</v>
      </c>
      <c r="Q37" s="31"/>
      <c r="R37" s="31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0">
        <f t="shared" si="2"/>
        <v>0</v>
      </c>
      <c r="Q38" s="31"/>
      <c r="R38" s="31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0">
        <f t="shared" si="2"/>
        <v>0</v>
      </c>
      <c r="Q39" s="31"/>
      <c r="R39" s="31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0">
        <f t="shared" si="2"/>
        <v>0</v>
      </c>
      <c r="Q40" s="31"/>
      <c r="R40" s="31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0">
        <f t="shared" si="2"/>
        <v>0</v>
      </c>
      <c r="Q41" s="31"/>
      <c r="R41" s="31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0">
        <f t="shared" si="2"/>
        <v>0</v>
      </c>
      <c r="Q42" s="31"/>
      <c r="R42" s="31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0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0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0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0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2025-09-18T09:33:35Z</cp:lastPrinted>
  <dcterms:created xsi:type="dcterms:W3CDTF">2019-01-18T12:27:00Z</dcterms:created>
  <dcterms:modified xsi:type="dcterms:W3CDTF">2025-09-18T09:51:15Z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27AC8C6660FE4B69A9CA454A1BE3BA57_12</vt:lpwstr>
  </property>
  <property fmtid="{D5CDD505-2E9C-101B-9397-08002B2CF9AE}" pid="3" name="KSOProductBuildVer">
    <vt:lpwstr>1049-12.2.0.16731</vt:lpwstr>
  </property>
</Properties>
</file>