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42" i="272"/>
  <c r="P30" i="272"/>
  <c r="N30" i="272"/>
  <c r="M30" i="272"/>
  <c r="P29" i="272"/>
  <c r="N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G13" i="272"/>
  <c r="G12" i="272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9" i="269" l="1"/>
  <c r="G11" i="269" s="1"/>
  <c r="G12" i="269" s="1"/>
</calcChain>
</file>

<file path=xl/sharedStrings.xml><?xml version="1.0" encoding="utf-8"?>
<sst xmlns="http://schemas.openxmlformats.org/spreadsheetml/2006/main" count="4769" uniqueCount="229">
  <si>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</si>
  <si>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</si>
  <si>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</si>
  <si>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</si>
  <si>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</si>
  <si>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</si>
  <si>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</si>
  <si>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</si>
  <si>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</si>
  <si>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</si>
  <si>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</si>
  <si>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</si>
  <si>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</si>
  <si>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</si>
  <si>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</si>
  <si>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</si>
  <si>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</si>
  <si>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</si>
  <si>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</si>
  <si>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</si>
  <si>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</si>
  <si>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</si>
  <si>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</si>
  <si>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</si>
  <si>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</si>
  <si>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</si>
  <si>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</si>
  <si>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</si>
  <si>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</si>
  <si>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</si>
  <si>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</si>
  <si>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</si>
  <si>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</si>
  <si>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</si>
  <si>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</si>
  <si>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</si>
  <si>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</si>
  <si>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</si>
  <si>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</si>
  <si>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</si>
  <si>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</si>
  <si>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</si>
  <si>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</si>
  <si>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</si>
  <si>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</si>
  <si>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</si>
  <si>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</si>
  <si>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</si>
  <si>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</si>
  <si>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</si>
  <si>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</si>
  <si>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</si>
  <si>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</si>
  <si>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</si>
  <si>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</si>
  <si>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</si>
  <si>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</si>
  <si>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</si>
  <si>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</si>
  <si>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</si>
  <si>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</si>
  <si>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</si>
  <si>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</si>
  <si>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</si>
  <si>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</si>
  <si>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</si>
  <si>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</si>
  <si>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</si>
  <si>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</si>
  <si>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</si>
  <si>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</si>
  <si>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</si>
  <si>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</si>
  <si>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</si>
  <si>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</si>
  <si>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</si>
  <si>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</si>
  <si>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</si>
  <si>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</si>
  <si>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</si>
  <si>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</si>
  <si>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</si>
  <si>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</si>
  <si>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</si>
  <si>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</si>
  <si>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</si>
  <si>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</si>
  <si>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</si>
  <si>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</si>
  <si>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</si>
  <si>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</si>
  <si>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</si>
  <si>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</si>
  <si>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</si>
  <si>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</si>
  <si>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</si>
  <si>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</si>
  <si>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</si>
  <si>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</si>
  <si>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</si>
  <si>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</si>
  <si>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</si>
  <si>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</si>
  <si>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</si>
  <si>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</si>
  <si>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</si>
  <si>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</si>
  <si>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</si>
  <si>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</si>
  <si>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</si>
  <si>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</si>
  <si>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</si>
  <si>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</si>
  <si>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</si>
  <si>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</si>
  <si>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</si>
  <si>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</si>
  <si>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</si>
  <si>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</si>
  <si>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</si>
  <si>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</si>
  <si>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</si>
  <si>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</si>
  <si>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</si>
  <si>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</si>
  <si>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</si>
  <si>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</si>
  <si>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</si>
  <si>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</si>
  <si>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</si>
  <si>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</si>
  <si>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</si>
  <si>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</si>
  <si>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</si>
  <si>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</si>
  <si>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</si>
  <si>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</si>
  <si>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</si>
  <si>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</si>
  <si>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</si>
  <si>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</si>
  <si>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</si>
  <si>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</si>
  <si>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</si>
  <si>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</si>
  <si>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</si>
  <si>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</si>
  <si>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</si>
  <si>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</si>
  <si>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</si>
  <si>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</si>
  <si>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</si>
  <si>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</si>
  <si>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</si>
  <si>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</si>
  <si>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</si>
  <si>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</si>
  <si>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</si>
  <si>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</si>
  <si>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</si>
  <si>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</si>
  <si>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</si>
  <si>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</si>
  <si>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</si>
  <si>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</si>
  <si>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</si>
  <si>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</si>
  <si>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</si>
  <si>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</si>
  <si>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</si>
  <si>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</si>
  <si>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</si>
  <si>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</si>
  <si>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</si>
  <si>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</si>
  <si>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</si>
  <si>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</si>
  <si>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</si>
  <si>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Тарканова М.В.</t>
  </si>
  <si>
    <t>13.04.2024год</t>
  </si>
  <si>
    <t xml:space="preserve">                                          Учреждение : МКОУ СОШ с.п. В-Акбаш</t>
  </si>
  <si>
    <t>ОВЗ 5-11кл</t>
  </si>
  <si>
    <t>Гонибова Э.К.</t>
  </si>
  <si>
    <t>яйцо отварное</t>
  </si>
  <si>
    <t>каша пшенная</t>
  </si>
  <si>
    <t>биточки с подливой</t>
  </si>
  <si>
    <t xml:space="preserve">хлеб </t>
  </si>
  <si>
    <t>чай с сахаром</t>
  </si>
  <si>
    <t>1шт</t>
  </si>
  <si>
    <t>100гр</t>
  </si>
  <si>
    <t>200гр</t>
  </si>
  <si>
    <t>50гр</t>
  </si>
  <si>
    <t>40/50</t>
  </si>
  <si>
    <t>яйцо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</si>
  <si>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</si>
  <si>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</si>
  <si>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</si>
  <si>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</si>
  <si>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</si>
  <si>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хлеб</t>
  </si>
  <si>
    <t>котлеты из говяд. с соусом и макаронами</t>
  </si>
  <si>
    <t>150гр</t>
  </si>
  <si>
    <t>50/50/100</t>
  </si>
  <si>
    <t>40гр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</si>
  <si>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</si>
  <si>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</si>
  <si>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</si>
  <si>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</si>
  <si>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</si>
  <si>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</si>
  <si>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</si>
  <si>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</si>
  <si>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</si>
  <si>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</si>
  <si>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</si>
  <si>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</si>
  <si>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</si>
  <si>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</si>
  <si>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</si>
  <si>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</si>
  <si>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Директор   _____________Тарканова М.В.</t>
  </si>
  <si>
    <t xml:space="preserve">                                          Учреждение : МКОУ СОШ им Х.Т.Карашаева с.п.В-Акбаш</t>
  </si>
  <si>
    <t>Ответственное лицо:  Гонибова Э.К.</t>
  </si>
  <si>
    <t>Каша рисовая с молоком</t>
  </si>
  <si>
    <t>Биточки из гов.с соусом и перловой кашей</t>
  </si>
  <si>
    <t>50/30/100</t>
  </si>
  <si>
    <t>перловка</t>
  </si>
  <si>
    <t>масло раст</t>
  </si>
  <si>
    <t>05.05.2026год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</si>
</sst>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4"/>
  <sheetViews>
    <sheetView tabSelected="1"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425781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3</v>
      </c>
    </row>
    <row r="6" spans="1:18" x14ac:dyDescent="0.25">
      <c r="F6" s="3"/>
      <c r="G6" t="s">
        <v>228</v>
      </c>
    </row>
    <row r="7" spans="1:18" x14ac:dyDescent="0.25">
      <c r="D7" t="s">
        <v>221</v>
      </c>
    </row>
    <row r="8" spans="1:18" x14ac:dyDescent="0.25">
      <c r="B8" s="4" t="s">
        <v>181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222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P39/H11</f>
        <v>51.958000000000006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311.74800000000005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223</v>
      </c>
      <c r="E16" s="15" t="s">
        <v>35</v>
      </c>
      <c r="F16" s="15" t="s">
        <v>90</v>
      </c>
      <c r="G16" s="15" t="s">
        <v>224</v>
      </c>
      <c r="H16" s="16" t="s">
        <v>35</v>
      </c>
      <c r="I16" s="16" t="s">
        <v>90</v>
      </c>
      <c r="J16" s="16"/>
      <c r="K16" s="16"/>
      <c r="L16" s="16"/>
      <c r="M16" s="46"/>
      <c r="N16" s="48"/>
      <c r="O16" s="51"/>
      <c r="P16" s="53"/>
      <c r="Q16" s="32"/>
      <c r="R16" s="32"/>
    </row>
    <row r="17" spans="1:20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>
        <v>6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201</v>
      </c>
      <c r="E18" s="21" t="s">
        <v>203</v>
      </c>
      <c r="F18" s="21" t="s">
        <v>190</v>
      </c>
      <c r="G18" s="21" t="s">
        <v>225</v>
      </c>
      <c r="H18" s="21" t="s">
        <v>203</v>
      </c>
      <c r="I18" s="21" t="s">
        <v>190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47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1" si="0">SUM(D19:L19)</f>
        <v>0.04</v>
      </c>
      <c r="N19" s="26">
        <f>M19*H11</f>
        <v>0.24</v>
      </c>
      <c r="O19" s="31">
        <v>60</v>
      </c>
      <c r="P19" s="31">
        <f>N19*O19</f>
        <v>14.399999999999999</v>
      </c>
      <c r="Q19" s="32"/>
      <c r="R19" s="32"/>
    </row>
    <row r="20" spans="1:20" ht="15.75" x14ac:dyDescent="0.25">
      <c r="A20" s="23">
        <v>2</v>
      </c>
      <c r="B20" s="6" t="s">
        <v>45</v>
      </c>
      <c r="C20" s="25" t="s">
        <v>40</v>
      </c>
      <c r="D20" s="25">
        <v>2E-3</v>
      </c>
      <c r="E20" s="25"/>
      <c r="F20" s="25"/>
      <c r="G20" s="25">
        <v>3.0000000000000001E-3</v>
      </c>
      <c r="H20" s="25"/>
      <c r="I20" s="25"/>
      <c r="J20" s="25"/>
      <c r="K20" s="25"/>
      <c r="L20" s="25"/>
      <c r="M20" s="26">
        <f t="shared" si="0"/>
        <v>5.0000000000000001E-3</v>
      </c>
      <c r="N20" s="26">
        <f>M20*H11</f>
        <v>0.03</v>
      </c>
      <c r="O20" s="7">
        <v>650</v>
      </c>
      <c r="P20" s="31">
        <f>N20*O20</f>
        <v>19.5</v>
      </c>
      <c r="Q20" s="32"/>
      <c r="R20" s="32"/>
    </row>
    <row r="21" spans="1:20" ht="15.75" x14ac:dyDescent="0.25">
      <c r="A21" s="23">
        <v>3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M21*H11</f>
        <v>0.42000000000000004</v>
      </c>
      <c r="O21" s="7">
        <v>84</v>
      </c>
      <c r="P21" s="31">
        <f>N21*O21</f>
        <v>35.28</v>
      </c>
      <c r="Q21" s="32"/>
      <c r="R21" s="32"/>
    </row>
    <row r="22" spans="1:20" ht="15.75" x14ac:dyDescent="0.25">
      <c r="A22" s="23">
        <v>4</v>
      </c>
      <c r="B22" s="6" t="s">
        <v>43</v>
      </c>
      <c r="C22" s="25" t="s">
        <v>40</v>
      </c>
      <c r="D22" s="25">
        <v>8.0000000000000002E-3</v>
      </c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2.8000000000000004E-2</v>
      </c>
      <c r="N22" s="26">
        <f>M22*H11</f>
        <v>0.16800000000000004</v>
      </c>
      <c r="O22" s="7">
        <v>72</v>
      </c>
      <c r="P22" s="31">
        <f t="shared" ref="P22:P28" si="1">N22*O22</f>
        <v>12.096000000000004</v>
      </c>
      <c r="Q22" s="32"/>
      <c r="R22" s="32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1E-3</v>
      </c>
      <c r="E23" s="25"/>
      <c r="F23" s="25"/>
      <c r="G23" s="25">
        <v>4.0000000000000001E-3</v>
      </c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0.03</v>
      </c>
      <c r="O23" s="7">
        <v>20</v>
      </c>
      <c r="P23" s="31">
        <f t="shared" si="1"/>
        <v>0.6</v>
      </c>
      <c r="Q23" s="32"/>
      <c r="R23" s="32"/>
    </row>
    <row r="24" spans="1:20" ht="15.75" x14ac:dyDescent="0.25">
      <c r="A24" s="23">
        <v>6</v>
      </c>
      <c r="B24" s="6" t="s">
        <v>199</v>
      </c>
      <c r="C24" s="25" t="s">
        <v>40</v>
      </c>
      <c r="D24" s="25"/>
      <c r="E24" s="25">
        <v>0.04</v>
      </c>
      <c r="F24" s="25"/>
      <c r="G24" s="25"/>
      <c r="H24" s="25">
        <v>0.04</v>
      </c>
      <c r="I24" s="25"/>
      <c r="J24" s="25"/>
      <c r="K24" s="25"/>
      <c r="L24" s="25"/>
      <c r="M24" s="26">
        <f t="shared" si="0"/>
        <v>0.08</v>
      </c>
      <c r="N24" s="26">
        <f>M24*H11</f>
        <v>0.48</v>
      </c>
      <c r="O24" s="7">
        <v>49</v>
      </c>
      <c r="P24" s="31">
        <f t="shared" si="1"/>
        <v>23.52</v>
      </c>
      <c r="Q24" s="32"/>
      <c r="R24" s="32"/>
    </row>
    <row r="25" spans="1:20" ht="15.75" x14ac:dyDescent="0.25">
      <c r="A25" s="23">
        <v>7</v>
      </c>
      <c r="B25" s="6" t="s">
        <v>42</v>
      </c>
      <c r="C25" s="25" t="s">
        <v>40</v>
      </c>
      <c r="D25" s="25"/>
      <c r="E25" s="25"/>
      <c r="F25" s="25">
        <v>1E-3</v>
      </c>
      <c r="G25" s="25"/>
      <c r="H25" s="25"/>
      <c r="I25" s="25">
        <v>1E-3</v>
      </c>
      <c r="J25" s="25"/>
      <c r="K25" s="25"/>
      <c r="L25" s="25"/>
      <c r="M25" s="26">
        <f t="shared" si="0"/>
        <v>2E-3</v>
      </c>
      <c r="N25" s="26">
        <f>M25*H11</f>
        <v>1.2E-2</v>
      </c>
      <c r="O25" s="7">
        <v>550</v>
      </c>
      <c r="P25" s="31">
        <f t="shared" si="1"/>
        <v>6.6000000000000005</v>
      </c>
      <c r="Q25" s="32"/>
      <c r="R25" s="32"/>
    </row>
    <row r="26" spans="1:20" ht="15.75" x14ac:dyDescent="0.25">
      <c r="A26" s="23">
        <v>8</v>
      </c>
      <c r="B26" s="6" t="s">
        <v>39</v>
      </c>
      <c r="C26" s="25" t="s">
        <v>40</v>
      </c>
      <c r="D26" s="25"/>
      <c r="E26" s="25"/>
      <c r="F26" s="25"/>
      <c r="G26" s="25">
        <v>0.04</v>
      </c>
      <c r="H26" s="25"/>
      <c r="I26" s="25"/>
      <c r="J26" s="25"/>
      <c r="K26" s="25"/>
      <c r="L26" s="25"/>
      <c r="M26" s="26">
        <f t="shared" si="0"/>
        <v>0.04</v>
      </c>
      <c r="N26" s="26">
        <f>M26*H11</f>
        <v>0.24</v>
      </c>
      <c r="O26" s="7">
        <v>750</v>
      </c>
      <c r="P26" s="31">
        <f t="shared" si="1"/>
        <v>180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35</v>
      </c>
      <c r="P27" s="31">
        <f t="shared" si="1"/>
        <v>0.42</v>
      </c>
      <c r="Q27" s="32"/>
      <c r="R27" s="32"/>
      <c r="T27" s="34"/>
    </row>
    <row r="28" spans="1:20" ht="15.75" x14ac:dyDescent="0.25">
      <c r="A28" s="23">
        <v>10</v>
      </c>
      <c r="B28" s="6" t="s">
        <v>226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M28*H11</f>
        <v>0.24</v>
      </c>
      <c r="O28" s="7">
        <v>39</v>
      </c>
      <c r="P28" s="31">
        <f t="shared" si="1"/>
        <v>9.36</v>
      </c>
      <c r="Q28" s="32"/>
      <c r="R28" s="32"/>
    </row>
    <row r="29" spans="1:20" ht="15.75" x14ac:dyDescent="0.25">
      <c r="A29" s="23">
        <v>12</v>
      </c>
      <c r="B29" s="6" t="s">
        <v>227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160</v>
      </c>
      <c r="P29" s="31">
        <f>O29*N29</f>
        <v>2.8800000000000003</v>
      </c>
      <c r="Q29" s="32"/>
      <c r="R29" s="32"/>
    </row>
    <row r="30" spans="1:20" ht="15.75" x14ac:dyDescent="0.25">
      <c r="A30" s="23">
        <v>14</v>
      </c>
      <c r="B30" s="6" t="s">
        <v>51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M30*H11</f>
        <v>1.8000000000000002E-2</v>
      </c>
      <c r="O30" s="7">
        <v>34</v>
      </c>
      <c r="P30" s="31">
        <f t="shared" ref="P30:P31" si="2">N30*O30</f>
        <v>0.6120000000000001</v>
      </c>
      <c r="Q30" s="32"/>
      <c r="R30" s="32"/>
    </row>
    <row r="31" spans="1:20" ht="15.75" x14ac:dyDescent="0.25">
      <c r="A31" s="23">
        <v>15</v>
      </c>
      <c r="B31" s="6" t="s">
        <v>56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M31*H11</f>
        <v>1.8000000000000002E-2</v>
      </c>
      <c r="O31" s="7">
        <v>360</v>
      </c>
      <c r="P31" s="31">
        <f t="shared" si="2"/>
        <v>6.48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63" t="s">
        <v>70</v>
      </c>
      <c r="B39" s="6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>
        <f>SUM(P19:P38)</f>
        <v>311.74800000000005</v>
      </c>
    </row>
    <row r="40" spans="1:18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8" ht="15.75" x14ac:dyDescent="0.25">
      <c r="B41" s="1" t="s">
        <v>71</v>
      </c>
      <c r="C41" s="1" t="s">
        <v>72</v>
      </c>
      <c r="D41" s="1"/>
      <c r="E41" s="1"/>
      <c r="F41" s="1"/>
      <c r="G41" s="1"/>
      <c r="H41" s="1"/>
      <c r="I41" s="1"/>
      <c r="J41" s="1" t="s">
        <v>73</v>
      </c>
      <c r="K41" s="1" t="s">
        <v>74</v>
      </c>
      <c r="L41" s="1"/>
      <c r="M41" s="1"/>
      <c r="N41" s="1"/>
      <c r="O41" s="1" t="s">
        <v>182</v>
      </c>
      <c r="P41" s="1"/>
    </row>
    <row r="44" spans="1:18" x14ac:dyDescent="0.25">
      <c r="B44" t="s">
        <v>76</v>
      </c>
      <c r="C44" t="s">
        <v>72</v>
      </c>
    </row>
  </sheetData>
  <mergeCells count="15">
    <mergeCell ref="A39:B39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25" zoomScale="82" zoomScaleNormal="82" workbookViewId="0">
      <selection activeCell="H17" sqref="H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179</v>
      </c>
    </row>
    <row r="8" spans="1:18" x14ac:dyDescent="0.25">
      <c r="D8" t="s">
        <v>180</v>
      </c>
    </row>
    <row r="9" spans="1:18" x14ac:dyDescent="0.25">
      <c r="B9" s="4" t="s">
        <v>181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182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10</v>
      </c>
      <c r="F12" s="6">
        <f>E12*D12</f>
        <v>500</v>
      </c>
      <c r="G12" s="7">
        <f>P42/H12</f>
        <v>51.655439999999999</v>
      </c>
      <c r="H12" s="8">
        <v>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413.24351999999999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75.75" customHeight="1" x14ac:dyDescent="0.25">
      <c r="A17" s="13"/>
      <c r="B17" s="14"/>
      <c r="C17" s="66"/>
      <c r="D17" s="15" t="s">
        <v>183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 t="s">
        <v>187</v>
      </c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8</v>
      </c>
      <c r="E18" s="18">
        <v>8</v>
      </c>
      <c r="F18" s="18">
        <v>8</v>
      </c>
      <c r="G18" s="18">
        <v>8</v>
      </c>
      <c r="H18" s="18">
        <v>8</v>
      </c>
      <c r="I18" s="18">
        <v>8</v>
      </c>
      <c r="J18" s="18">
        <v>8</v>
      </c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191</v>
      </c>
      <c r="J19" s="21" t="s">
        <v>190</v>
      </c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/>
      <c r="H20" s="26">
        <v>0.05</v>
      </c>
      <c r="I20" s="26"/>
      <c r="J20" s="26"/>
      <c r="K20" s="26"/>
      <c r="L20" s="26"/>
      <c r="M20" s="26">
        <f t="shared" ref="M20:M28" si="0">SUM(D20:L20)</f>
        <v>0.05</v>
      </c>
      <c r="N20" s="26">
        <f>M20*H12</f>
        <v>0.4</v>
      </c>
      <c r="O20" s="31">
        <v>580</v>
      </c>
      <c r="P20" s="31">
        <f>N20*O20</f>
        <v>232</v>
      </c>
      <c r="Q20" s="32"/>
      <c r="R20" s="32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/>
      <c r="F21" s="25"/>
      <c r="G21" s="25">
        <v>0.05</v>
      </c>
      <c r="H21" s="25"/>
      <c r="I21" s="25">
        <v>0.05</v>
      </c>
      <c r="J21" s="25"/>
      <c r="K21" s="25"/>
      <c r="L21" s="25"/>
      <c r="M21" s="26">
        <f t="shared" si="0"/>
        <v>0.1</v>
      </c>
      <c r="N21" s="26">
        <f>M21*H12</f>
        <v>0.8</v>
      </c>
      <c r="O21" s="7">
        <v>43.33</v>
      </c>
      <c r="P21" s="31">
        <f>N21*O21</f>
        <v>34.664000000000001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>
        <v>1E-3</v>
      </c>
      <c r="K22" s="25"/>
      <c r="L22" s="25"/>
      <c r="M22" s="26">
        <f t="shared" si="0"/>
        <v>2E-3</v>
      </c>
      <c r="N22" s="26">
        <f>M22*H12</f>
        <v>1.6E-2</v>
      </c>
      <c r="O22" s="7">
        <v>550</v>
      </c>
      <c r="P22" s="31">
        <f>N22*O22</f>
        <v>8.8000000000000007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>
        <v>0.01</v>
      </c>
      <c r="K23" s="25"/>
      <c r="L23" s="25"/>
      <c r="M23" s="26">
        <f t="shared" si="0"/>
        <v>0.02</v>
      </c>
      <c r="N23" s="26">
        <f>M23*H12</f>
        <v>0.16</v>
      </c>
      <c r="O23" s="7">
        <v>73</v>
      </c>
      <c r="P23" s="31">
        <f t="shared" ref="P23:P26" si="1">N23*O23</f>
        <v>11.68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>
        <v>1E-3</v>
      </c>
      <c r="F24" s="25"/>
      <c r="G24" s="25"/>
      <c r="H24" s="25">
        <v>3.0000000000000001E-3</v>
      </c>
      <c r="I24" s="25"/>
      <c r="J24" s="25"/>
      <c r="K24" s="25"/>
      <c r="L24" s="25"/>
      <c r="M24" s="26">
        <f t="shared" si="0"/>
        <v>5.0000000000000001E-3</v>
      </c>
      <c r="N24" s="26">
        <f>M24*H12</f>
        <v>0.04</v>
      </c>
      <c r="O24" s="7">
        <v>17</v>
      </c>
      <c r="P24" s="31">
        <f t="shared" si="1"/>
        <v>0.68</v>
      </c>
      <c r="Q24" s="32"/>
      <c r="R24" s="32"/>
    </row>
    <row r="25" spans="1:20" ht="15.75" x14ac:dyDescent="0.25">
      <c r="A25" s="23">
        <v>9</v>
      </c>
      <c r="B25" s="6" t="s">
        <v>50</v>
      </c>
      <c r="C25" s="25" t="s">
        <v>40</v>
      </c>
      <c r="D25" s="25"/>
      <c r="E25" s="25">
        <v>0.04</v>
      </c>
      <c r="F25" s="27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0.32</v>
      </c>
      <c r="O25" s="7">
        <v>50</v>
      </c>
      <c r="P25" s="31">
        <f t="shared" si="1"/>
        <v>16</v>
      </c>
      <c r="Q25" s="32"/>
      <c r="R25" s="32"/>
      <c r="T25" s="34"/>
    </row>
    <row r="26" spans="1:20" ht="15.75" x14ac:dyDescent="0.25">
      <c r="A26" s="23">
        <v>10</v>
      </c>
      <c r="B26" s="6" t="s">
        <v>56</v>
      </c>
      <c r="C26" s="25" t="s">
        <v>40</v>
      </c>
      <c r="D26" s="25"/>
      <c r="E26" s="25"/>
      <c r="F26" s="25"/>
      <c r="G26" s="25"/>
      <c r="H26" s="25">
        <v>2E-3</v>
      </c>
      <c r="I26" s="25"/>
      <c r="J26" s="25"/>
      <c r="K26" s="25"/>
      <c r="L26" s="25"/>
      <c r="M26" s="26">
        <f t="shared" si="0"/>
        <v>2E-3</v>
      </c>
      <c r="N26" s="26">
        <f>M26*H12</f>
        <v>1.6E-2</v>
      </c>
      <c r="O26" s="7">
        <v>285.72000000000003</v>
      </c>
      <c r="P26" s="31">
        <f t="shared" si="1"/>
        <v>4.5715199999999996</v>
      </c>
      <c r="Q26" s="32"/>
      <c r="R26" s="32"/>
    </row>
    <row r="27" spans="1:20" ht="15.75" x14ac:dyDescent="0.25">
      <c r="A27" s="23">
        <v>11</v>
      </c>
      <c r="B27" s="6" t="s">
        <v>193</v>
      </c>
      <c r="C27" s="25" t="s">
        <v>40</v>
      </c>
      <c r="D27" s="37">
        <v>1</v>
      </c>
      <c r="E27" s="38"/>
      <c r="F27" s="25"/>
      <c r="G27" s="27"/>
      <c r="H27" s="27"/>
      <c r="I27" s="27"/>
      <c r="J27" s="27"/>
      <c r="K27" s="27"/>
      <c r="L27" s="27"/>
      <c r="M27" s="26">
        <f>D27</f>
        <v>1</v>
      </c>
      <c r="N27" s="26">
        <f>M27*H12</f>
        <v>8</v>
      </c>
      <c r="O27" s="39">
        <v>12.5</v>
      </c>
      <c r="P27" s="31">
        <f>O27*N27</f>
        <v>100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/>
      <c r="H28" s="25">
        <v>3.0000000000000001E-3</v>
      </c>
      <c r="I28" s="25"/>
      <c r="J28" s="25"/>
      <c r="K28" s="25"/>
      <c r="L28" s="25"/>
      <c r="M28" s="26">
        <f t="shared" si="0"/>
        <v>3.0000000000000001E-3</v>
      </c>
      <c r="N28" s="26">
        <f>M28*H12</f>
        <v>2.4E-2</v>
      </c>
      <c r="O28" s="7">
        <v>27</v>
      </c>
      <c r="P28" s="31">
        <f>O28*N28</f>
        <v>0.64800000000000002</v>
      </c>
      <c r="Q28" s="32"/>
      <c r="R28" s="32"/>
    </row>
    <row r="29" spans="1:20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/>
      <c r="G29" s="25"/>
      <c r="H29" s="25">
        <v>5.0000000000000001E-3</v>
      </c>
      <c r="I29" s="25"/>
      <c r="J29" s="25"/>
      <c r="K29" s="25"/>
      <c r="L29" s="25"/>
      <c r="M29" s="26">
        <v>5.0000000000000001E-3</v>
      </c>
      <c r="N29" s="26">
        <f>M29*H12</f>
        <v>0.04</v>
      </c>
      <c r="O29" s="7">
        <v>27</v>
      </c>
      <c r="P29" s="31">
        <f>O29*N29</f>
        <v>1.08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>SUM(D30:L30)</f>
        <v>3.0000000000000001E-3</v>
      </c>
      <c r="N30" s="26">
        <f>M30*H12</f>
        <v>2.4E-2</v>
      </c>
      <c r="O30" s="7">
        <v>130</v>
      </c>
      <c r="P30" s="31">
        <f t="shared" ref="P30" si="2">N30*O30</f>
        <v>3.12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5"/>
      <c r="N39" s="35"/>
      <c r="O39" s="25"/>
      <c r="P39" s="36"/>
      <c r="Q39" s="32"/>
      <c r="R39" s="32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413.24351999999999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182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198</v>
      </c>
      <c r="E15" s="15" t="s">
        <v>162</v>
      </c>
      <c r="F15" s="15" t="s">
        <v>199</v>
      </c>
      <c r="G15" s="15" t="s">
        <v>200</v>
      </c>
      <c r="H15" s="16" t="s">
        <v>199</v>
      </c>
      <c r="I15" s="16" t="s">
        <v>187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190</v>
      </c>
      <c r="F17" s="21" t="s">
        <v>191</v>
      </c>
      <c r="G17" s="21" t="s">
        <v>202</v>
      </c>
      <c r="H17" s="21" t="s">
        <v>203</v>
      </c>
      <c r="I17" s="21" t="s">
        <v>190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186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204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193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182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205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210</v>
      </c>
      <c r="E15" s="15" t="s">
        <v>187</v>
      </c>
      <c r="F15" s="15" t="s">
        <v>211</v>
      </c>
      <c r="G15" s="16" t="s">
        <v>212</v>
      </c>
      <c r="H15" s="16" t="s">
        <v>187</v>
      </c>
      <c r="I15" s="16" t="s">
        <v>199</v>
      </c>
      <c r="J15" s="16" t="s">
        <v>213</v>
      </c>
      <c r="K15" s="16" t="s">
        <v>214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190</v>
      </c>
      <c r="F17" s="21" t="s">
        <v>191</v>
      </c>
      <c r="G17" s="21" t="s">
        <v>201</v>
      </c>
      <c r="H17" s="21" t="s">
        <v>190</v>
      </c>
      <c r="I17" s="21" t="s">
        <v>191</v>
      </c>
      <c r="J17" s="21" t="s">
        <v>191</v>
      </c>
      <c r="K17" s="21" t="s">
        <v>201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215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216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217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218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219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182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2025-09-18T09:37:08Z</cp:lastPrinted>
  <dcterms:created xsi:type="dcterms:W3CDTF">2019-01-18T12:27:00Z</dcterms:created>
  <dcterms:modified xsi:type="dcterms:W3CDTF">2026-05-02T05:02:35Z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48BBF2C450B84031B5D52D706271D507_12</vt:lpwstr>
  </property>
  <property fmtid="{D5CDD505-2E9C-101B-9397-08002B2CF9AE}" pid="3" name="KSOProductBuildVer">
    <vt:lpwstr>1049-12.2.0.13489</vt:lpwstr>
  </property>
</Properties>
</file>