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40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'22.10'!$14:$16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32" i="272"/>
  <c r="N32" i="272" s="1"/>
  <c r="P32" i="272" s="1"/>
  <c r="N31" i="272"/>
  <c r="P31" i="272" s="1"/>
  <c r="M31" i="272"/>
  <c r="M30" i="272"/>
  <c r="N30" i="272" s="1"/>
  <c r="P30" i="272" s="1"/>
  <c r="M29" i="272"/>
  <c r="N29" i="272" s="1"/>
  <c r="P29" i="272" s="1"/>
  <c r="M28" i="272"/>
  <c r="N28" i="272" s="1"/>
  <c r="P28" i="272" s="1"/>
  <c r="N27" i="272"/>
  <c r="P27" i="272" s="1"/>
  <c r="M27" i="272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P21" i="272"/>
  <c r="N21" i="272"/>
  <c r="M21" i="272"/>
  <c r="N20" i="272"/>
  <c r="P20" i="272" s="1"/>
  <c r="M20" i="272"/>
  <c r="F12" i="272"/>
  <c r="M32" i="271"/>
  <c r="N32" i="271" s="1"/>
  <c r="P32" i="271" s="1"/>
  <c r="M31" i="271"/>
  <c r="N31" i="271" s="1"/>
  <c r="P31" i="271" s="1"/>
  <c r="M30" i="271"/>
  <c r="N30" i="271" s="1"/>
  <c r="P30" i="271" s="1"/>
  <c r="N29" i="271"/>
  <c r="P29" i="271" s="1"/>
  <c r="M28" i="271"/>
  <c r="N28" i="271" s="1"/>
  <c r="P28" i="271" s="1"/>
  <c r="M27" i="271"/>
  <c r="N27" i="271" s="1"/>
  <c r="P27" i="271" s="1"/>
  <c r="N26" i="271"/>
  <c r="P26" i="271" s="1"/>
  <c r="M26" i="271"/>
  <c r="M25" i="271"/>
  <c r="N25" i="271" s="1"/>
  <c r="P25" i="271" s="1"/>
  <c r="N24" i="271"/>
  <c r="P24" i="271" s="1"/>
  <c r="M23" i="271"/>
  <c r="N23" i="271" s="1"/>
  <c r="P23" i="271" s="1"/>
  <c r="M22" i="271"/>
  <c r="N22" i="271" s="1"/>
  <c r="P22" i="271" s="1"/>
  <c r="N21" i="271"/>
  <c r="P21" i="271" s="1"/>
  <c r="M21" i="271"/>
  <c r="M20" i="271"/>
  <c r="N20" i="271" s="1"/>
  <c r="P20" i="271" s="1"/>
  <c r="M19" i="271"/>
  <c r="N19" i="271" s="1"/>
  <c r="P19" i="271" s="1"/>
  <c r="F11" i="271"/>
  <c r="P48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G13" i="270"/>
  <c r="G12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71" l="1"/>
  <c r="G11" i="271" s="1"/>
  <c r="G12" i="271" s="1"/>
  <c r="P42" i="272"/>
  <c r="G12" i="272" s="1"/>
  <c r="G13" i="272" s="1"/>
</calcChain>
</file>

<file path=xl/sharedStrings.xml><?xml version="1.0" encoding="utf-8"?>
<sst xmlns="http://schemas.openxmlformats.org/spreadsheetml/2006/main" count="4741" uniqueCount="235">
  <si>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</si>
  <si>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</si>
  <si>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</si>
  <si>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</si>
  <si>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</si>
  <si>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</si>
  <si>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</si>
  <si>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</si>
  <si>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</si>
  <si>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</si>
  <si>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</si>
  <si>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</si>
  <si>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</si>
  <si>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</si>
  <si>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</si>
  <si>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</si>
  <si>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</si>
  <si>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</si>
  <si>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</si>
  <si>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</si>
  <si>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</si>
  <si>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</si>
  <si>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</si>
  <si>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</si>
  <si>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</si>
  <si>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</si>
  <si>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</si>
  <si>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</si>
  <si>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</si>
  <si>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</si>
  <si>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</si>
  <si>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</si>
  <si>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</si>
  <si>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</si>
  <si>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</si>
  <si>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</si>
  <si>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</si>
  <si>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</si>
  <si>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</si>
  <si>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</si>
  <si>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</si>
  <si>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</si>
  <si>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</si>
  <si>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</si>
  <si>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</si>
  <si>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</si>
  <si>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</si>
  <si>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</si>
  <si>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</si>
  <si>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</si>
  <si>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</si>
  <si>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</si>
  <si>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</si>
  <si>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</si>
  <si>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</si>
  <si>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</si>
  <si>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</si>
  <si>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</si>
  <si>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</si>
  <si>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</si>
  <si>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</si>
  <si>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</si>
  <si>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</si>
  <si>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</si>
  <si>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</si>
  <si>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</si>
  <si>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</si>
  <si>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</si>
  <si>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</si>
  <si>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</si>
  <si>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</si>
  <si>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</si>
  <si>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</si>
  <si>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</si>
  <si>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</si>
  <si>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</si>
  <si>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</si>
  <si>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</si>
  <si>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</si>
  <si>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</si>
  <si>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</si>
  <si>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</si>
  <si>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</si>
  <si>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</si>
  <si>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</si>
  <si>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</si>
  <si>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</si>
  <si>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</si>
  <si>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</si>
  <si>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</si>
  <si>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</si>
  <si>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</si>
  <si>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</si>
  <si>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</si>
  <si>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</si>
  <si>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</si>
  <si>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</si>
  <si>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</si>
  <si>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</si>
  <si>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</si>
  <si>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</si>
  <si>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</si>
  <si>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</si>
  <si>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</si>
  <si>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</si>
  <si>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</si>
  <si>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</si>
  <si>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</si>
  <si>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</si>
  <si>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</si>
  <si>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</si>
  <si>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</si>
  <si>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</si>
  <si>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</si>
  <si>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</si>
  <si>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</si>
  <si>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</si>
  <si>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</si>
  <si>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</si>
  <si>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</si>
  <si>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</si>
  <si>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</si>
  <si>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</si>
  <si>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</si>
  <si>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</si>
  <si>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</si>
  <si>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</si>
  <si>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</si>
  <si>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</si>
  <si>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</si>
  <si>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</si>
  <si>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</si>
  <si>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</si>
  <si>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</si>
  <si>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</si>
  <si>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</si>
  <si>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</si>
  <si>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</si>
  <si>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</si>
  <si>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</si>
  <si>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</si>
  <si>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</si>
  <si>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</si>
  <si>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</si>
  <si>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</si>
  <si>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</si>
  <si>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</si>
  <si>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</si>
  <si>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</si>
  <si>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</si>
  <si>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</si>
  <si>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</si>
  <si>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</si>
  <si>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</si>
  <si>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</si>
  <si>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</si>
  <si>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</si>
  <si>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</si>
  <si>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</si>
  <si>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</si>
  <si>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</si>
  <si>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</si>
  <si>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</si>
  <si>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</si>
  <si>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</si>
  <si>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</si>
  <si>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</si>
  <si>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</si>
  <si>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</si>
  <si>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</si>
  <si>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</si>
  <si>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</si>
  <si>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</si>
  <si>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</si>
  <si>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</si>
  <si>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</si>
  <si>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</si>
  <si>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</si>
  <si>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</si>
  <si>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</si>
  <si>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</si>
  <si>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</si>
  <si>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</si>
  <si>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</si>
  <si>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</si>
  <si>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</si>
  <si>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</si>
  <si>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</si>
  <si>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</si>
  <si>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</si>
  <si>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</si>
  <si>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</si>
  <si>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>11.12.2023год</t>
  </si>
  <si>
    <t>1-4 классы</t>
  </si>
  <si>
    <t>Плов из говяд.</t>
  </si>
  <si>
    <t>горошек зеленый</t>
  </si>
  <si>
    <t>чай с сахаром</t>
  </si>
  <si>
    <t>50гр</t>
  </si>
  <si>
    <t>масло раст.</t>
  </si>
  <si>
    <t>Горошек зеленый</t>
  </si>
  <si>
    <t>хлеб</t>
  </si>
  <si>
    <t>Директор   ______________Тарканова М.В..</t>
  </si>
  <si>
    <t xml:space="preserve">                                          Учреждение : МКОУ СОШ им Х.Т.Карашаева  с.п. В-Акбаш</t>
  </si>
  <si>
    <t>Кисель</t>
  </si>
  <si>
    <t xml:space="preserve">хлеб </t>
  </si>
  <si>
    <t>перловка</t>
  </si>
  <si>
    <t>кисель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</si>
  <si>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</si>
  <si>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</si>
  <si>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</si>
  <si>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</si>
  <si>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</si>
  <si>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</si>
  <si>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</si>
  <si>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</si>
  <si>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</si>
  <si>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</si>
  <si>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</si>
  <si>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</si>
  <si>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</si>
  <si>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15.04.2025год</t>
  </si>
  <si>
    <t>Биточки из гов.</t>
  </si>
  <si>
    <t>Соус красный основной</t>
  </si>
  <si>
    <t>90гр</t>
  </si>
  <si>
    <t>яйцо</t>
  </si>
  <si>
    <t xml:space="preserve">                                          Учреждение : МКОУ СОШ им Х.Т.Карашаева с.п.В-Акбаш</t>
  </si>
  <si>
    <t>1-4классы</t>
  </si>
  <si>
    <t>Котлетв из куриного филе</t>
  </si>
  <si>
    <t>Соус сметанный</t>
  </si>
  <si>
    <t>Каша пшенная</t>
  </si>
  <si>
    <t>куриное филе</t>
  </si>
  <si>
    <t>масло слив</t>
  </si>
  <si>
    <t xml:space="preserve">чай </t>
  </si>
  <si>
    <t>Огурцы</t>
  </si>
  <si>
    <t>06.05.2026год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</si>
</sst>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9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164" fontId="3" fillId="0" borderId="0" xfId="0" applyNumberFormat="1" applyFont="1"/>
    <xf numFmtId="165" fontId="0" fillId="0" borderId="0" xfId="0" applyNumberFormat="1"/>
    <xf numFmtId="0" fontId="4" fillId="0" borderId="0" xfId="0" applyFont="1"/>
    <xf numFmtId="0" fontId="3" fillId="0" borderId="4" xfId="0" applyFont="1" applyBorder="1" applyAlignment="1">
      <alignment wrapText="1"/>
    </xf>
    <xf numFmtId="0" fontId="3" fillId="0" borderId="4" xfId="0" applyFont="1" applyBorder="1"/>
    <xf numFmtId="2" fontId="3" fillId="0" borderId="4" xfId="0" applyNumberFormat="1" applyFont="1" applyBorder="1"/>
    <xf numFmtId="1" fontId="3" fillId="0" borderId="4" xfId="0" applyNumberFormat="1" applyFont="1" applyBorder="1" applyAlignment="1">
      <alignment horizontal="center"/>
    </xf>
    <xf numFmtId="0" fontId="0" fillId="0" borderId="6" xfId="0" applyBorder="1"/>
    <xf numFmtId="0" fontId="3" fillId="0" borderId="7" xfId="0" applyFont="1" applyBorder="1" applyAlignment="1"/>
    <xf numFmtId="0" fontId="0" fillId="0" borderId="9" xfId="0" applyBorder="1"/>
    <xf numFmtId="0" fontId="3" fillId="0" borderId="10" xfId="0" applyFont="1" applyBorder="1"/>
    <xf numFmtId="0" fontId="0" fillId="0" borderId="11" xfId="0" applyBorder="1"/>
    <xf numFmtId="0" fontId="3" fillId="0" borderId="12" xfId="0" applyFont="1" applyBorder="1"/>
    <xf numFmtId="0" fontId="3" fillId="0" borderId="3" xfId="0" applyFont="1" applyBorder="1" applyAlignment="1">
      <alignment textRotation="90" wrapText="1"/>
    </xf>
    <xf numFmtId="0" fontId="3" fillId="0" borderId="3" xfId="0" applyFont="1" applyBorder="1" applyAlignment="1">
      <alignment textRotation="90"/>
    </xf>
    <xf numFmtId="0" fontId="0" fillId="0" borderId="3" xfId="0" applyBorder="1"/>
    <xf numFmtId="0" fontId="3" fillId="0" borderId="13" xfId="0" applyFont="1" applyBorder="1"/>
    <xf numFmtId="0" fontId="0" fillId="0" borderId="5" xfId="0" applyBorder="1" applyAlignment="1">
      <alignment wrapText="1"/>
    </xf>
    <xf numFmtId="0" fontId="3" fillId="0" borderId="14" xfId="0" applyFont="1" applyBorder="1"/>
    <xf numFmtId="0" fontId="3" fillId="0" borderId="15" xfId="0" applyFont="1" applyBorder="1"/>
    <xf numFmtId="166" fontId="3" fillId="0" borderId="15" xfId="0" applyNumberFormat="1" applyFont="1" applyBorder="1"/>
    <xf numFmtId="0" fontId="0" fillId="0" borderId="4" xfId="0" applyBorder="1"/>
    <xf numFmtId="0" fontId="3" fillId="0" borderId="5" xfId="0" applyFont="1" applyBorder="1"/>
    <xf numFmtId="166" fontId="3" fillId="0" borderId="4" xfId="0" applyNumberFormat="1" applyFont="1" applyBorder="1"/>
    <xf numFmtId="166" fontId="3" fillId="0" borderId="5" xfId="0" applyNumberFormat="1" applyFont="1" applyBorder="1"/>
    <xf numFmtId="166" fontId="3" fillId="0" borderId="4" xfId="0" applyNumberFormat="1" applyFont="1" applyBorder="1" applyAlignment="1"/>
    <xf numFmtId="166" fontId="3" fillId="0" borderId="4" xfId="0" applyNumberFormat="1" applyFont="1" applyBorder="1" applyAlignment="1">
      <alignment horizontal="center" wrapText="1"/>
    </xf>
    <xf numFmtId="166" fontId="3" fillId="0" borderId="4" xfId="0" applyNumberFormat="1" applyFont="1" applyBorder="1" applyAlignment="1">
      <alignment textRotation="90"/>
    </xf>
    <xf numFmtId="0" fontId="3" fillId="0" borderId="0" xfId="0" applyFont="1" applyFill="1" applyBorder="1"/>
    <xf numFmtId="0" fontId="3" fillId="0" borderId="18" xfId="0" applyFont="1" applyBorder="1"/>
    <xf numFmtId="0" fontId="3" fillId="0" borderId="19" xfId="0" applyFont="1" applyBorder="1"/>
    <xf numFmtId="2" fontId="3" fillId="0" borderId="5" xfId="0" applyNumberFormat="1" applyFont="1" applyBorder="1"/>
    <xf numFmtId="2" fontId="3" fillId="0" borderId="5" xfId="0" applyNumberFormat="1" applyFont="1" applyBorder="1" applyAlignment="1">
      <alignment horizontal="center" vertical="center"/>
    </xf>
    <xf numFmtId="0" fontId="5" fillId="0" borderId="0" xfId="0" applyFont="1"/>
    <xf numFmtId="166" fontId="5" fillId="0" borderId="0" xfId="0" applyNumberFormat="1" applyFont="1"/>
    <xf numFmtId="166" fontId="3" fillId="0" borderId="4" xfId="0" applyNumberFormat="1" applyFont="1" applyBorder="1" applyAlignment="1">
      <alignment horizontal="center" textRotation="90" wrapText="1"/>
    </xf>
    <xf numFmtId="167" fontId="3" fillId="0" borderId="4" xfId="0" applyNumberFormat="1" applyFont="1" applyBorder="1"/>
    <xf numFmtId="167" fontId="3" fillId="0" borderId="5" xfId="0" applyNumberFormat="1" applyFont="1" applyBorder="1"/>
    <xf numFmtId="0" fontId="6" fillId="0" borderId="0" xfId="0" applyFont="1"/>
    <xf numFmtId="0" fontId="3" fillId="0" borderId="20" xfId="0" applyFont="1" applyBorder="1"/>
    <xf numFmtId="0" fontId="0" fillId="0" borderId="0" xfId="0" applyAlignment="1">
      <alignment wrapText="1"/>
    </xf>
    <xf numFmtId="0" fontId="3" fillId="0" borderId="21" xfId="0" applyFont="1" applyBorder="1"/>
    <xf numFmtId="0" fontId="5" fillId="0" borderId="4" xfId="0" applyFont="1" applyBorder="1"/>
    <xf numFmtId="166" fontId="7" fillId="0" borderId="4" xfId="0" applyNumberFormat="1" applyFont="1" applyBorder="1" applyAlignment="1">
      <alignment textRotation="90"/>
    </xf>
    <xf numFmtId="0" fontId="7" fillId="0" borderId="4" xfId="0" applyFont="1" applyBorder="1"/>
    <xf numFmtId="0" fontId="7" fillId="0" borderId="0" xfId="0" applyFont="1"/>
    <xf numFmtId="164" fontId="7" fillId="0" borderId="0" xfId="0" applyNumberFormat="1" applyFont="1"/>
    <xf numFmtId="0" fontId="2" fillId="0" borderId="0" xfId="0" applyFont="1"/>
    <xf numFmtId="0" fontId="8" fillId="0" borderId="0" xfId="0" applyFont="1"/>
    <xf numFmtId="0" fontId="7" fillId="0" borderId="3" xfId="0" applyFont="1" applyBorder="1" applyAlignment="1">
      <alignment textRotation="90" wrapText="1"/>
    </xf>
    <xf numFmtId="0" fontId="7" fillId="0" borderId="3" xfId="0" applyFont="1" applyBorder="1" applyAlignment="1">
      <alignment textRotation="90"/>
    </xf>
    <xf numFmtId="166" fontId="7" fillId="0" borderId="15" xfId="0" applyNumberFormat="1" applyFont="1" applyBorder="1"/>
    <xf numFmtId="0" fontId="7" fillId="0" borderId="15" xfId="0" applyFont="1" applyBorder="1"/>
    <xf numFmtId="0" fontId="7" fillId="0" borderId="5" xfId="0" applyFont="1" applyBorder="1"/>
    <xf numFmtId="0" fontId="1" fillId="0" borderId="0" xfId="0" applyFont="1"/>
    <xf numFmtId="0" fontId="3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textRotation="90"/>
    </xf>
    <xf numFmtId="0" fontId="3" fillId="0" borderId="10" xfId="0" applyFont="1" applyBorder="1" applyAlignment="1"/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textRotation="90" wrapText="1"/>
    </xf>
    <xf numFmtId="0" fontId="3" fillId="0" borderId="17" xfId="0" applyFont="1" applyBorder="1" applyAlignment="1">
      <alignment wrapText="1"/>
    </xf>
    <xf numFmtId="0" fontId="3" fillId="0" borderId="3" xfId="0" applyFont="1" applyBorder="1" applyAlignment="1">
      <alignment horizontal="center" textRotation="90" wrapText="1"/>
    </xf>
    <xf numFmtId="0" fontId="3" fillId="0" borderId="17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7" t="s">
        <v>70</v>
      </c>
      <c r="B48" s="5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7" t="s">
        <v>70</v>
      </c>
      <c r="B49" s="5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7" t="s">
        <v>70</v>
      </c>
      <c r="B49" s="5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57" t="s">
        <v>70</v>
      </c>
      <c r="B48" s="5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75.75" customHeight="1" x14ac:dyDescent="0.25">
      <c r="A15" s="13"/>
      <c r="B15" s="14"/>
      <c r="C15" s="60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57" t="s">
        <v>70</v>
      </c>
      <c r="B51" s="5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75.75" customHeight="1" x14ac:dyDescent="0.25">
      <c r="A15" s="13"/>
      <c r="B15" s="14"/>
      <c r="C15" s="60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57" t="s">
        <v>70</v>
      </c>
      <c r="B51" s="5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57" t="s">
        <v>70</v>
      </c>
      <c r="B48" s="5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57" t="s">
        <v>70</v>
      </c>
      <c r="B47" s="5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7" t="s">
        <v>70</v>
      </c>
      <c r="B49" s="5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7" t="s">
        <v>70</v>
      </c>
      <c r="B49" s="5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103.5" customHeight="1" x14ac:dyDescent="0.25">
      <c r="A15" s="13"/>
      <c r="B15" s="14"/>
      <c r="C15" s="6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74" t="s">
        <v>70</v>
      </c>
      <c r="B47" s="7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7" t="s">
        <v>70</v>
      </c>
      <c r="B49" s="5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7" t="s">
        <v>70</v>
      </c>
      <c r="B49" s="5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7" t="s">
        <v>70</v>
      </c>
      <c r="B49" s="5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7" t="s">
        <v>70</v>
      </c>
      <c r="B49" s="5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7" t="s">
        <v>70</v>
      </c>
      <c r="B49" s="5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7" t="s">
        <v>70</v>
      </c>
      <c r="B49" s="5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7" t="s">
        <v>70</v>
      </c>
      <c r="B49" s="5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7" t="s">
        <v>70</v>
      </c>
      <c r="B48" s="5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7" t="s">
        <v>70</v>
      </c>
      <c r="B48" s="5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7" t="s">
        <v>70</v>
      </c>
      <c r="B49" s="5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7" t="s">
        <v>70</v>
      </c>
      <c r="B49" s="5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7" t="s">
        <v>70</v>
      </c>
      <c r="B49" s="5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7" t="s">
        <v>70</v>
      </c>
      <c r="B48" s="5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7" t="s">
        <v>70</v>
      </c>
      <c r="B49" s="5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7" t="s">
        <v>70</v>
      </c>
      <c r="B48" s="5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7" t="s">
        <v>70</v>
      </c>
      <c r="B48" s="5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7" t="s">
        <v>70</v>
      </c>
      <c r="B48" s="5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7" t="s">
        <v>70</v>
      </c>
      <c r="B48" s="5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57" t="s">
        <v>70</v>
      </c>
      <c r="B48" s="5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7" t="s">
        <v>70</v>
      </c>
      <c r="B49" s="5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7" t="s">
        <v>70</v>
      </c>
      <c r="B49" s="5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72" t="s">
        <v>9</v>
      </c>
      <c r="C10" s="73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59" t="s">
        <v>20</v>
      </c>
      <c r="D15" s="74" t="s">
        <v>21</v>
      </c>
      <c r="E15" s="75"/>
      <c r="F15" s="75"/>
      <c r="G15" s="75"/>
      <c r="H15" s="75"/>
      <c r="I15" s="75"/>
      <c r="J15" s="75"/>
      <c r="K15" s="75"/>
      <c r="L15" s="75"/>
      <c r="M15" s="63" t="s">
        <v>22</v>
      </c>
      <c r="N15" s="65" t="s">
        <v>23</v>
      </c>
      <c r="O15" s="67" t="s">
        <v>24</v>
      </c>
      <c r="P15" s="70" t="s">
        <v>25</v>
      </c>
      <c r="Q15" s="35"/>
      <c r="R15" s="35"/>
    </row>
    <row r="16" spans="1:18" ht="15.75" x14ac:dyDescent="0.25">
      <c r="A16" s="11"/>
      <c r="B16" s="12" t="s">
        <v>26</v>
      </c>
      <c r="C16" s="60"/>
      <c r="D16" s="76" t="s">
        <v>27</v>
      </c>
      <c r="E16" s="76"/>
      <c r="F16" s="77"/>
      <c r="G16" s="74" t="s">
        <v>28</v>
      </c>
      <c r="H16" s="75"/>
      <c r="I16" s="75"/>
      <c r="J16" s="75"/>
      <c r="K16" s="75"/>
      <c r="L16" s="78"/>
      <c r="M16" s="64"/>
      <c r="N16" s="66"/>
      <c r="O16" s="68"/>
      <c r="P16" s="71"/>
      <c r="Q16" s="35"/>
      <c r="R16" s="35"/>
    </row>
    <row r="17" spans="1:18" ht="87.75" customHeight="1" x14ac:dyDescent="0.25">
      <c r="A17" s="13"/>
      <c r="B17" s="14"/>
      <c r="C17" s="60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64"/>
      <c r="N17" s="66"/>
      <c r="O17" s="69"/>
      <c r="P17" s="71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57" t="s">
        <v>70</v>
      </c>
      <c r="B49" s="5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7" t="s">
        <v>70</v>
      </c>
      <c r="B48" s="5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K31" sqref="K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192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/>
      <c r="G7" t="s">
        <v>192</v>
      </c>
    </row>
    <row r="8" spans="1:18" x14ac:dyDescent="0.25">
      <c r="D8" t="s">
        <v>178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72" t="s">
        <v>9</v>
      </c>
      <c r="C10" s="73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75.69</v>
      </c>
      <c r="E12" s="6">
        <v>88</v>
      </c>
      <c r="F12" s="6">
        <f>E12*D12</f>
        <v>6660.72</v>
      </c>
      <c r="G12" s="7">
        <f>P48/H12</f>
        <v>74.438360000000003</v>
      </c>
      <c r="H12" s="8">
        <v>85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6327.2605999999996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59" t="s">
        <v>20</v>
      </c>
      <c r="D15" s="74" t="s">
        <v>21</v>
      </c>
      <c r="E15" s="75"/>
      <c r="F15" s="75"/>
      <c r="G15" s="75"/>
      <c r="H15" s="75"/>
      <c r="I15" s="75"/>
      <c r="J15" s="75"/>
      <c r="K15" s="75"/>
      <c r="L15" s="75"/>
      <c r="M15" s="63" t="s">
        <v>22</v>
      </c>
      <c r="N15" s="65" t="s">
        <v>23</v>
      </c>
      <c r="O15" s="67" t="s">
        <v>24</v>
      </c>
      <c r="P15" s="70" t="s">
        <v>25</v>
      </c>
      <c r="Q15" s="35"/>
      <c r="R15" s="35"/>
    </row>
    <row r="16" spans="1:18" ht="15.75" x14ac:dyDescent="0.25">
      <c r="A16" s="11"/>
      <c r="B16" s="12" t="s">
        <v>26</v>
      </c>
      <c r="C16" s="60"/>
      <c r="D16" s="76" t="s">
        <v>27</v>
      </c>
      <c r="E16" s="76"/>
      <c r="F16" s="77"/>
      <c r="G16" s="74" t="s">
        <v>28</v>
      </c>
      <c r="H16" s="75"/>
      <c r="I16" s="75"/>
      <c r="J16" s="75"/>
      <c r="K16" s="75"/>
      <c r="L16" s="78"/>
      <c r="M16" s="64"/>
      <c r="N16" s="66"/>
      <c r="O16" s="68"/>
      <c r="P16" s="71"/>
      <c r="Q16" s="35"/>
      <c r="R16" s="35"/>
    </row>
    <row r="17" spans="1:20" ht="87.75" customHeight="1" x14ac:dyDescent="0.25">
      <c r="A17" s="13"/>
      <c r="B17" s="14"/>
      <c r="C17" s="60"/>
      <c r="D17" s="15" t="s">
        <v>194</v>
      </c>
      <c r="E17" s="15" t="s">
        <v>195</v>
      </c>
      <c r="F17" s="15" t="s">
        <v>35</v>
      </c>
      <c r="G17" s="15" t="s">
        <v>196</v>
      </c>
      <c r="H17" s="16"/>
      <c r="I17" s="16"/>
      <c r="J17" s="16"/>
      <c r="K17" s="16"/>
      <c r="L17" s="16"/>
      <c r="M17" s="64"/>
      <c r="N17" s="66"/>
      <c r="O17" s="69"/>
      <c r="P17" s="71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85</v>
      </c>
      <c r="E18" s="18">
        <v>85</v>
      </c>
      <c r="F18" s="18">
        <v>85</v>
      </c>
      <c r="G18" s="18">
        <v>85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197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0.11</v>
      </c>
      <c r="N20" s="26">
        <f>M20*H12</f>
        <v>9.35</v>
      </c>
      <c r="O20" s="33">
        <v>510</v>
      </c>
      <c r="P20" s="33">
        <f>N20*O20</f>
        <v>4768.5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0.85</v>
      </c>
      <c r="O21" s="7">
        <v>22</v>
      </c>
      <c r="P21" s="33">
        <f>N21*O21</f>
        <v>18.7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0.255</v>
      </c>
      <c r="O22" s="7">
        <v>17</v>
      </c>
      <c r="P22" s="33">
        <f t="shared" ref="P22:P27" si="1">N22*O22</f>
        <v>4.335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0.85</v>
      </c>
      <c r="O23" s="7">
        <v>110</v>
      </c>
      <c r="P23" s="33">
        <f t="shared" si="1"/>
        <v>93.5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M24*H12</f>
        <v>5.95</v>
      </c>
      <c r="O24" s="7">
        <v>97</v>
      </c>
      <c r="P24" s="33">
        <f t="shared" si="1"/>
        <v>577.15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1.2749999999999999</v>
      </c>
      <c r="O25" s="7">
        <v>35</v>
      </c>
      <c r="P25" s="33">
        <f t="shared" si="1"/>
        <v>44.625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0.255</v>
      </c>
      <c r="O26" s="7">
        <v>285.72000000000003</v>
      </c>
      <c r="P26" s="33">
        <f t="shared" si="1"/>
        <v>72.858599999999996</v>
      </c>
      <c r="Q26" s="35"/>
      <c r="R26" s="35"/>
      <c r="T26" s="40"/>
    </row>
    <row r="27" spans="1:20" ht="15.75" x14ac:dyDescent="0.25">
      <c r="A27" s="23">
        <v>10</v>
      </c>
      <c r="B27" s="6" t="s">
        <v>199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4.25</v>
      </c>
      <c r="O27" s="7">
        <v>93</v>
      </c>
      <c r="P27" s="33">
        <f t="shared" si="1"/>
        <v>395.25</v>
      </c>
      <c r="Q27" s="35"/>
      <c r="R27" s="35"/>
    </row>
    <row r="28" spans="1:20" ht="15.75" x14ac:dyDescent="0.25">
      <c r="A28" s="23">
        <v>12</v>
      </c>
      <c r="B28" s="6" t="s">
        <v>200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0"/>
        <v>0.06</v>
      </c>
      <c r="N28" s="26">
        <f>M28*H12</f>
        <v>5.0999999999999996</v>
      </c>
      <c r="O28" s="7">
        <v>41.67</v>
      </c>
      <c r="P28" s="33">
        <f>O28*N28</f>
        <v>212.517</v>
      </c>
      <c r="Q28" s="35"/>
      <c r="R28" s="35"/>
    </row>
    <row r="29" spans="1:20" ht="15.75" x14ac:dyDescent="0.25">
      <c r="A29" s="23">
        <v>13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M29*H12</f>
        <v>8.5000000000000006E-2</v>
      </c>
      <c r="O29" s="7">
        <v>550</v>
      </c>
      <c r="P29" s="33">
        <f t="shared" ref="P29:P30" si="2">N29*O29</f>
        <v>46.75</v>
      </c>
      <c r="Q29" s="35"/>
      <c r="R29" s="35"/>
    </row>
    <row r="30" spans="1:20" ht="15.75" x14ac:dyDescent="0.25">
      <c r="A30" s="23">
        <v>14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M30*H12</f>
        <v>1.2749999999999999</v>
      </c>
      <c r="O30" s="7">
        <v>73</v>
      </c>
      <c r="P30" s="33">
        <f t="shared" si="2"/>
        <v>93.075000000000003</v>
      </c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8"/>
      <c r="N40" s="38"/>
      <c r="O40" s="25"/>
      <c r="P40" s="39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3"/>
    </row>
    <row r="47" spans="1:18" ht="15" customHeight="1" x14ac:dyDescent="0.25">
      <c r="A47" s="23">
        <v>31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7"/>
    </row>
    <row r="48" spans="1:18" ht="15.75" x14ac:dyDescent="0.25">
      <c r="A48" s="57" t="s">
        <v>70</v>
      </c>
      <c r="B48" s="5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SUM(P20:P47)</f>
        <v>6327.2605999999996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191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8"/>
  <sheetViews>
    <sheetView tabSelected="1" topLeftCell="A13" zoomScale="82" zoomScaleNormal="82" workbookViewId="0">
      <selection activeCell="N30" sqref="N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47" t="s">
        <v>176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48" t="s">
        <v>234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3</v>
      </c>
    </row>
    <row r="6" spans="1:18" x14ac:dyDescent="0.25">
      <c r="F6" s="3"/>
      <c r="G6" s="56" t="s">
        <v>234</v>
      </c>
    </row>
    <row r="7" spans="1:18" x14ac:dyDescent="0.25">
      <c r="D7" s="49" t="s">
        <v>225</v>
      </c>
    </row>
    <row r="8" spans="1:18" x14ac:dyDescent="0.25">
      <c r="B8" s="50" t="s">
        <v>226</v>
      </c>
      <c r="D8" s="4" t="s">
        <v>8</v>
      </c>
      <c r="E8" s="4"/>
    </row>
    <row r="9" spans="1:18" ht="46.5" customHeight="1" x14ac:dyDescent="0.25">
      <c r="B9" s="72" t="s">
        <v>9</v>
      </c>
      <c r="C9" s="73"/>
      <c r="D9" s="61" t="s">
        <v>10</v>
      </c>
      <c r="E9" s="61" t="s">
        <v>11</v>
      </c>
      <c r="F9" s="61" t="s">
        <v>12</v>
      </c>
      <c r="G9" s="61" t="s">
        <v>13</v>
      </c>
      <c r="H9" s="61" t="s">
        <v>14</v>
      </c>
      <c r="I9" s="47" t="s">
        <v>180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62"/>
      <c r="E10" s="62"/>
      <c r="F10" s="62"/>
      <c r="G10" s="62"/>
      <c r="H10" s="62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83</v>
      </c>
      <c r="E11" s="6">
        <v>83</v>
      </c>
      <c r="F11" s="6">
        <f>E11*D11</f>
        <v>6889</v>
      </c>
      <c r="G11" s="7">
        <f>P41/H11</f>
        <v>73.405349999999999</v>
      </c>
      <c r="H11" s="8">
        <v>78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5725.6172999999999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59" t="s">
        <v>20</v>
      </c>
      <c r="D14" s="74" t="s">
        <v>21</v>
      </c>
      <c r="E14" s="75"/>
      <c r="F14" s="75"/>
      <c r="G14" s="75"/>
      <c r="H14" s="75"/>
      <c r="I14" s="75"/>
      <c r="J14" s="75"/>
      <c r="K14" s="75"/>
      <c r="L14" s="75"/>
      <c r="M14" s="63" t="s">
        <v>22</v>
      </c>
      <c r="N14" s="65" t="s">
        <v>23</v>
      </c>
      <c r="O14" s="67" t="s">
        <v>24</v>
      </c>
      <c r="P14" s="70" t="s">
        <v>25</v>
      </c>
      <c r="Q14" s="35"/>
      <c r="R14" s="35"/>
    </row>
    <row r="15" spans="1:18" ht="15.75" x14ac:dyDescent="0.25">
      <c r="A15" s="11"/>
      <c r="B15" s="12" t="s">
        <v>26</v>
      </c>
      <c r="C15" s="60"/>
      <c r="D15" s="76" t="s">
        <v>27</v>
      </c>
      <c r="E15" s="76"/>
      <c r="F15" s="77"/>
      <c r="G15" s="74" t="s">
        <v>28</v>
      </c>
      <c r="H15" s="75"/>
      <c r="I15" s="75"/>
      <c r="J15" s="75"/>
      <c r="K15" s="75"/>
      <c r="L15" s="78"/>
      <c r="M15" s="64"/>
      <c r="N15" s="66"/>
      <c r="O15" s="68"/>
      <c r="P15" s="71"/>
      <c r="Q15" s="35"/>
      <c r="R15" s="35"/>
    </row>
    <row r="16" spans="1:18" ht="87.75" customHeight="1" x14ac:dyDescent="0.25">
      <c r="A16" s="13"/>
      <c r="B16" s="14"/>
      <c r="C16" s="60"/>
      <c r="D16" s="51" t="s">
        <v>227</v>
      </c>
      <c r="E16" s="51" t="s">
        <v>228</v>
      </c>
      <c r="F16" s="51" t="s">
        <v>229</v>
      </c>
      <c r="G16" s="52" t="s">
        <v>233</v>
      </c>
      <c r="H16" s="52" t="s">
        <v>127</v>
      </c>
      <c r="I16" s="51" t="s">
        <v>90</v>
      </c>
      <c r="J16" s="16"/>
      <c r="K16" s="16"/>
      <c r="L16" s="16"/>
      <c r="M16" s="64"/>
      <c r="N16" s="66"/>
      <c r="O16" s="69"/>
      <c r="P16" s="71"/>
      <c r="Q16" s="35"/>
      <c r="R16" s="35"/>
    </row>
    <row r="17" spans="1:20" ht="15.75" x14ac:dyDescent="0.25">
      <c r="A17" s="17"/>
      <c r="B17" s="12" t="s">
        <v>36</v>
      </c>
      <c r="C17" s="18"/>
      <c r="D17" s="18">
        <v>78</v>
      </c>
      <c r="E17" s="18">
        <v>78</v>
      </c>
      <c r="F17" s="18">
        <v>78</v>
      </c>
      <c r="G17" s="18">
        <v>78</v>
      </c>
      <c r="H17" s="18">
        <v>78</v>
      </c>
      <c r="I17" s="18">
        <v>78</v>
      </c>
      <c r="J17" s="18"/>
      <c r="K17" s="18"/>
      <c r="L17" s="18"/>
      <c r="M17" s="18"/>
      <c r="N17" s="18"/>
      <c r="O17" s="18"/>
      <c r="P17" s="31"/>
      <c r="Q17" s="35"/>
      <c r="R17" s="35"/>
    </row>
    <row r="18" spans="1:20" ht="30" x14ac:dyDescent="0.25">
      <c r="A18" s="19" t="s">
        <v>37</v>
      </c>
      <c r="B18" s="20" t="s">
        <v>38</v>
      </c>
      <c r="C18" s="21"/>
      <c r="D18" s="53" t="s">
        <v>223</v>
      </c>
      <c r="E18" s="54" t="s">
        <v>197</v>
      </c>
      <c r="F18" s="54" t="s">
        <v>185</v>
      </c>
      <c r="G18" s="54" t="s">
        <v>223</v>
      </c>
      <c r="H18" s="54" t="s">
        <v>186</v>
      </c>
      <c r="I18" s="54" t="s">
        <v>187</v>
      </c>
      <c r="J18" s="21"/>
      <c r="K18" s="21"/>
      <c r="L18" s="21"/>
      <c r="M18" s="21"/>
      <c r="N18" s="21"/>
      <c r="O18" s="21"/>
      <c r="P18" s="32"/>
      <c r="Q18" s="35"/>
      <c r="R18" s="35"/>
    </row>
    <row r="19" spans="1:20" ht="15.75" x14ac:dyDescent="0.25">
      <c r="A19" s="23">
        <v>1</v>
      </c>
      <c r="B19" s="55" t="s">
        <v>230</v>
      </c>
      <c r="C19" s="25" t="s">
        <v>40</v>
      </c>
      <c r="D19" s="26">
        <v>0.11</v>
      </c>
      <c r="E19" s="26"/>
      <c r="F19" s="25"/>
      <c r="G19" s="26"/>
      <c r="H19" s="26"/>
      <c r="I19" s="26"/>
      <c r="J19" s="26"/>
      <c r="K19" s="26"/>
      <c r="L19" s="26"/>
      <c r="M19" s="26">
        <f t="shared" ref="M19:M32" si="0">SUM(D19:L19)</f>
        <v>0.11</v>
      </c>
      <c r="N19" s="26">
        <f>M19*H11</f>
        <v>8.58</v>
      </c>
      <c r="O19" s="33">
        <v>430</v>
      </c>
      <c r="P19" s="33">
        <f>N19*O19</f>
        <v>3689.4</v>
      </c>
      <c r="Q19" s="35"/>
      <c r="R19" s="35"/>
    </row>
    <row r="20" spans="1:20" ht="15.75" x14ac:dyDescent="0.25">
      <c r="A20" s="23">
        <v>2</v>
      </c>
      <c r="B20" s="46" t="s">
        <v>53</v>
      </c>
      <c r="C20" s="25" t="s">
        <v>40</v>
      </c>
      <c r="D20" s="25">
        <v>6.0000000000000001E-3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M20*H11</f>
        <v>0.46800000000000003</v>
      </c>
      <c r="O20" s="7">
        <v>35</v>
      </c>
      <c r="P20" s="33">
        <f>N20*O20</f>
        <v>16.380000000000003</v>
      </c>
      <c r="Q20" s="35"/>
      <c r="R20" s="35"/>
    </row>
    <row r="21" spans="1:20" ht="15.75" x14ac:dyDescent="0.25">
      <c r="A21" s="23">
        <v>3</v>
      </c>
      <c r="B21" s="46" t="s">
        <v>52</v>
      </c>
      <c r="C21" s="25" t="s">
        <v>40</v>
      </c>
      <c r="D21" s="25">
        <v>5.0000000000000001E-3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5.0000000000000001E-3</v>
      </c>
      <c r="N21" s="26">
        <f>M21*H11</f>
        <v>0.39</v>
      </c>
      <c r="O21" s="7">
        <v>160</v>
      </c>
      <c r="P21" s="33">
        <f>N21*O21</f>
        <v>62.400000000000006</v>
      </c>
      <c r="Q21" s="35"/>
      <c r="R21" s="35"/>
    </row>
    <row r="22" spans="1:20" ht="15.75" x14ac:dyDescent="0.25">
      <c r="A22" s="23">
        <v>4</v>
      </c>
      <c r="B22" s="46" t="s">
        <v>200</v>
      </c>
      <c r="C22" s="25" t="s">
        <v>40</v>
      </c>
      <c r="D22" s="25">
        <v>0.01</v>
      </c>
      <c r="E22" s="25"/>
      <c r="F22" s="25"/>
      <c r="G22" s="25"/>
      <c r="H22" s="25">
        <v>0.06</v>
      </c>
      <c r="I22" s="25"/>
      <c r="J22" s="25"/>
      <c r="K22" s="25"/>
      <c r="L22" s="25"/>
      <c r="M22" s="26">
        <f t="shared" si="0"/>
        <v>6.9999999999999993E-2</v>
      </c>
      <c r="N22" s="26">
        <f>M22*H11</f>
        <v>5.4599999999999991</v>
      </c>
      <c r="O22" s="7">
        <v>49</v>
      </c>
      <c r="P22" s="33">
        <f t="shared" ref="P22:P28" si="1">N22*O22</f>
        <v>267.53999999999996</v>
      </c>
      <c r="Q22" s="35"/>
      <c r="R22" s="35"/>
    </row>
    <row r="23" spans="1:20" ht="15.75" x14ac:dyDescent="0.25">
      <c r="A23" s="23">
        <v>5</v>
      </c>
      <c r="B23" s="6" t="s">
        <v>44</v>
      </c>
      <c r="C23" s="25" t="s">
        <v>40</v>
      </c>
      <c r="D23" s="25">
        <v>2E-3</v>
      </c>
      <c r="E23" s="25">
        <v>1E-3</v>
      </c>
      <c r="F23" s="25">
        <v>2E-3</v>
      </c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M23*H11</f>
        <v>0.39</v>
      </c>
      <c r="O23" s="7">
        <v>20</v>
      </c>
      <c r="P23" s="33">
        <f t="shared" si="1"/>
        <v>7.8000000000000007</v>
      </c>
      <c r="Q23" s="35"/>
      <c r="R23" s="35"/>
    </row>
    <row r="24" spans="1:20" ht="15.75" x14ac:dyDescent="0.25">
      <c r="A24" s="23">
        <v>6</v>
      </c>
      <c r="B24" s="46" t="s">
        <v>224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M24*H11</f>
        <v>0.39</v>
      </c>
      <c r="O24" s="7">
        <v>166.67</v>
      </c>
      <c r="P24" s="33">
        <f t="shared" si="1"/>
        <v>65.001300000000001</v>
      </c>
      <c r="Q24" s="35"/>
      <c r="R24" s="35"/>
    </row>
    <row r="25" spans="1:20" ht="15.75" x14ac:dyDescent="0.25">
      <c r="A25" s="23">
        <v>7</v>
      </c>
      <c r="B25" s="46" t="s">
        <v>57</v>
      </c>
      <c r="C25" s="25" t="s">
        <v>40</v>
      </c>
      <c r="D25" s="25"/>
      <c r="E25" s="25">
        <v>8.9999999999999993E-3</v>
      </c>
      <c r="F25" s="25"/>
      <c r="G25" s="25"/>
      <c r="H25" s="25"/>
      <c r="I25" s="25"/>
      <c r="J25" s="25"/>
      <c r="K25" s="25"/>
      <c r="L25" s="25"/>
      <c r="M25" s="26">
        <f t="shared" si="0"/>
        <v>8.9999999999999993E-3</v>
      </c>
      <c r="N25" s="26">
        <f>M25*H11</f>
        <v>0.70199999999999996</v>
      </c>
      <c r="O25" s="7">
        <v>200</v>
      </c>
      <c r="P25" s="33">
        <f t="shared" si="1"/>
        <v>140.39999999999998</v>
      </c>
      <c r="Q25" s="35"/>
      <c r="R25" s="35"/>
    </row>
    <row r="26" spans="1:20" ht="15.75" x14ac:dyDescent="0.25">
      <c r="A26" s="23">
        <v>8</v>
      </c>
      <c r="B26" s="46" t="s">
        <v>51</v>
      </c>
      <c r="C26" s="25" t="s">
        <v>40</v>
      </c>
      <c r="D26" s="25"/>
      <c r="E26" s="25">
        <v>3.0000000000000001E-3</v>
      </c>
      <c r="F26" s="25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M26*H11</f>
        <v>0.23400000000000001</v>
      </c>
      <c r="O26" s="7">
        <v>34</v>
      </c>
      <c r="P26" s="33">
        <f t="shared" si="1"/>
        <v>7.9560000000000004</v>
      </c>
      <c r="Q26" s="35"/>
      <c r="R26" s="35"/>
    </row>
    <row r="27" spans="1:20" ht="15.75" x14ac:dyDescent="0.25">
      <c r="A27" s="23">
        <v>9</v>
      </c>
      <c r="B27" s="46" t="s">
        <v>231</v>
      </c>
      <c r="C27" s="25" t="s">
        <v>40</v>
      </c>
      <c r="D27" s="25"/>
      <c r="E27" s="25">
        <v>3.0000000000000001E-3</v>
      </c>
      <c r="F27" s="29"/>
      <c r="G27" s="25"/>
      <c r="H27" s="25"/>
      <c r="I27" s="25"/>
      <c r="J27" s="25"/>
      <c r="K27" s="25"/>
      <c r="L27" s="25"/>
      <c r="M27" s="26">
        <f t="shared" si="0"/>
        <v>3.0000000000000001E-3</v>
      </c>
      <c r="N27" s="26">
        <f>M27*H11</f>
        <v>0.23400000000000001</v>
      </c>
      <c r="O27" s="7">
        <v>650</v>
      </c>
      <c r="P27" s="33">
        <f t="shared" si="1"/>
        <v>152.10000000000002</v>
      </c>
      <c r="Q27" s="35"/>
      <c r="R27" s="35"/>
      <c r="T27" s="40"/>
    </row>
    <row r="28" spans="1:20" ht="15.75" x14ac:dyDescent="0.25">
      <c r="A28" s="23">
        <v>10</v>
      </c>
      <c r="B28" s="46" t="s">
        <v>50</v>
      </c>
      <c r="C28" s="25" t="s">
        <v>40</v>
      </c>
      <c r="D28" s="25"/>
      <c r="E28" s="25"/>
      <c r="F28" s="25">
        <v>0.05</v>
      </c>
      <c r="G28" s="25"/>
      <c r="H28" s="25"/>
      <c r="I28" s="25"/>
      <c r="J28" s="25"/>
      <c r="K28" s="25"/>
      <c r="L28" s="25"/>
      <c r="M28" s="26">
        <f t="shared" si="0"/>
        <v>0.05</v>
      </c>
      <c r="N28" s="26">
        <f>M28*H11</f>
        <v>3.9000000000000004</v>
      </c>
      <c r="O28" s="7">
        <v>55</v>
      </c>
      <c r="P28" s="33">
        <f t="shared" si="1"/>
        <v>214.50000000000003</v>
      </c>
      <c r="Q28" s="35"/>
      <c r="R28" s="35"/>
    </row>
    <row r="29" spans="1:20" ht="15.75" x14ac:dyDescent="0.25">
      <c r="A29" s="23">
        <v>11</v>
      </c>
      <c r="B29" s="46" t="s">
        <v>231</v>
      </c>
      <c r="C29" s="25" t="s">
        <v>40</v>
      </c>
      <c r="D29" s="27"/>
      <c r="E29" s="37"/>
      <c r="F29" s="25">
        <v>4.0000000000000001E-3</v>
      </c>
      <c r="G29" s="29"/>
      <c r="H29" s="29"/>
      <c r="I29" s="29"/>
      <c r="J29" s="29"/>
      <c r="K29" s="29"/>
      <c r="L29" s="29"/>
      <c r="M29" s="26">
        <v>4.0000000000000001E-3</v>
      </c>
      <c r="N29" s="26">
        <f>M29*H11</f>
        <v>0.312</v>
      </c>
      <c r="O29" s="34">
        <v>650</v>
      </c>
      <c r="P29" s="33">
        <f>O29*N29</f>
        <v>202.8</v>
      </c>
      <c r="Q29" s="35"/>
      <c r="R29" s="35"/>
    </row>
    <row r="30" spans="1:20" ht="15.75" x14ac:dyDescent="0.25">
      <c r="A30" s="23">
        <v>12</v>
      </c>
      <c r="B30" s="46" t="s">
        <v>233</v>
      </c>
      <c r="C30" s="25" t="s">
        <v>40</v>
      </c>
      <c r="D30" s="25"/>
      <c r="E30" s="25"/>
      <c r="F30" s="25"/>
      <c r="G30" s="25">
        <v>0.09</v>
      </c>
      <c r="H30" s="25"/>
      <c r="I30" s="25"/>
      <c r="J30" s="25"/>
      <c r="K30" s="25"/>
      <c r="L30" s="25"/>
      <c r="M30" s="26">
        <f t="shared" si="0"/>
        <v>0.09</v>
      </c>
      <c r="N30" s="26">
        <f>M30*H11</f>
        <v>7.02</v>
      </c>
      <c r="O30" s="7">
        <v>110</v>
      </c>
      <c r="P30" s="33">
        <f>O30*N30</f>
        <v>772.19999999999993</v>
      </c>
      <c r="Q30" s="35"/>
      <c r="R30" s="35"/>
    </row>
    <row r="31" spans="1:20" ht="15.75" x14ac:dyDescent="0.25">
      <c r="A31" s="23">
        <v>13</v>
      </c>
      <c r="B31" s="46" t="s">
        <v>232</v>
      </c>
      <c r="C31" s="25" t="s">
        <v>40</v>
      </c>
      <c r="D31" s="25"/>
      <c r="E31" s="25"/>
      <c r="F31" s="25"/>
      <c r="G31" s="25"/>
      <c r="H31" s="25"/>
      <c r="I31" s="25">
        <v>1E-3</v>
      </c>
      <c r="J31" s="25"/>
      <c r="K31" s="25"/>
      <c r="L31" s="25"/>
      <c r="M31" s="26">
        <f t="shared" si="0"/>
        <v>1E-3</v>
      </c>
      <c r="N31" s="26">
        <f>M31*H11</f>
        <v>7.8E-2</v>
      </c>
      <c r="O31" s="7">
        <v>550</v>
      </c>
      <c r="P31" s="33">
        <f t="shared" ref="P31:P32" si="2">N31*O31</f>
        <v>42.9</v>
      </c>
      <c r="Q31" s="35"/>
      <c r="R31" s="35"/>
    </row>
    <row r="32" spans="1:20" ht="15.75" x14ac:dyDescent="0.25">
      <c r="A32" s="23">
        <v>14</v>
      </c>
      <c r="B32" s="46" t="s">
        <v>43</v>
      </c>
      <c r="C32" s="25" t="s">
        <v>40</v>
      </c>
      <c r="D32" s="25"/>
      <c r="E32" s="25"/>
      <c r="F32" s="25"/>
      <c r="G32" s="25"/>
      <c r="H32" s="25"/>
      <c r="I32" s="25">
        <v>1.4999999999999999E-2</v>
      </c>
      <c r="J32" s="25"/>
      <c r="K32" s="25"/>
      <c r="L32" s="25"/>
      <c r="M32" s="26">
        <f t="shared" si="0"/>
        <v>1.4999999999999999E-2</v>
      </c>
      <c r="N32" s="26">
        <f>M32*H11</f>
        <v>1.17</v>
      </c>
      <c r="O32" s="7">
        <v>72</v>
      </c>
      <c r="P32" s="33">
        <f t="shared" si="2"/>
        <v>84.24</v>
      </c>
      <c r="Q32" s="35"/>
      <c r="R32" s="35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3"/>
      <c r="Q39" s="35"/>
      <c r="R39" s="35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57" t="s">
        <v>70</v>
      </c>
      <c r="B41" s="58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3">
        <f>SUM(P19:P40)</f>
        <v>5725.6172999999999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 t="s">
        <v>73</v>
      </c>
      <c r="K43" s="1"/>
      <c r="L43" s="1"/>
      <c r="M43" s="1"/>
      <c r="N43" s="1"/>
      <c r="O43" s="47" t="s">
        <v>191</v>
      </c>
      <c r="P43" s="1"/>
    </row>
    <row r="44" spans="1:18" ht="15.75" x14ac:dyDescent="0.25">
      <c r="B44" s="30" t="s">
        <v>76</v>
      </c>
    </row>
    <row r="48" spans="1:18" ht="15.75" x14ac:dyDescent="0.25">
      <c r="B48" s="1" t="s">
        <v>71</v>
      </c>
    </row>
  </sheetData>
  <mergeCells count="15"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  <mergeCell ref="A41:B41"/>
    <mergeCell ref="C14:C16"/>
    <mergeCell ref="D9:D10"/>
    <mergeCell ref="E9:E10"/>
    <mergeCell ref="F9:F10"/>
  </mergeCells>
  <pageMargins left="0.196850393700787" right="0.39370078740157499" top="0" bottom="0" header="0" footer="0"/>
  <pageSetup paperSize="9" scale="74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opLeftCell="A13" zoomScale="82" zoomScaleNormal="82" workbookViewId="0">
      <selection activeCell="J39" sqref="J3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8" customWidth="1"/>
    <col min="6" max="6" width="11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201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11</v>
      </c>
    </row>
    <row r="7" spans="1:18" x14ac:dyDescent="0.25">
      <c r="F7" s="3"/>
      <c r="G7" t="s">
        <v>220</v>
      </c>
    </row>
    <row r="8" spans="1:18" x14ac:dyDescent="0.25">
      <c r="D8" t="s">
        <v>202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72" t="s">
        <v>9</v>
      </c>
      <c r="C10" s="73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70</v>
      </c>
      <c r="E12" s="6">
        <v>86</v>
      </c>
      <c r="F12" s="6">
        <f>E12*D12</f>
        <v>6020</v>
      </c>
      <c r="G12" s="7">
        <f>P42/H12</f>
        <v>74.1113</v>
      </c>
      <c r="H12" s="8">
        <v>81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6003.0153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59" t="s">
        <v>20</v>
      </c>
      <c r="D15" s="74" t="s">
        <v>21</v>
      </c>
      <c r="E15" s="75"/>
      <c r="F15" s="75"/>
      <c r="G15" s="75"/>
      <c r="H15" s="75"/>
      <c r="I15" s="75"/>
      <c r="J15" s="75"/>
      <c r="K15" s="75"/>
      <c r="L15" s="75"/>
      <c r="M15" s="63" t="s">
        <v>22</v>
      </c>
      <c r="N15" s="65" t="s">
        <v>23</v>
      </c>
      <c r="O15" s="67" t="s">
        <v>24</v>
      </c>
      <c r="P15" s="70" t="s">
        <v>25</v>
      </c>
      <c r="Q15" s="35"/>
      <c r="R15" s="35"/>
    </row>
    <row r="16" spans="1:18" ht="15.75" x14ac:dyDescent="0.25">
      <c r="A16" s="11"/>
      <c r="B16" s="12" t="s">
        <v>26</v>
      </c>
      <c r="C16" s="60"/>
      <c r="D16" s="76" t="s">
        <v>27</v>
      </c>
      <c r="E16" s="76"/>
      <c r="F16" s="77"/>
      <c r="G16" s="74" t="s">
        <v>28</v>
      </c>
      <c r="H16" s="75"/>
      <c r="I16" s="75"/>
      <c r="J16" s="75"/>
      <c r="K16" s="75"/>
      <c r="L16" s="78"/>
      <c r="M16" s="64"/>
      <c r="N16" s="66"/>
      <c r="O16" s="68"/>
      <c r="P16" s="71"/>
      <c r="Q16" s="35"/>
      <c r="R16" s="35"/>
    </row>
    <row r="17" spans="1:20" ht="75.75" customHeight="1" x14ac:dyDescent="0.25">
      <c r="A17" s="13"/>
      <c r="B17" s="14"/>
      <c r="C17" s="60"/>
      <c r="D17" s="15" t="s">
        <v>221</v>
      </c>
      <c r="E17" s="15" t="s">
        <v>222</v>
      </c>
      <c r="F17" s="15" t="s">
        <v>97</v>
      </c>
      <c r="G17" s="15" t="s">
        <v>35</v>
      </c>
      <c r="H17" s="16" t="s">
        <v>203</v>
      </c>
      <c r="I17" s="15"/>
      <c r="J17" s="16"/>
      <c r="K17" s="16"/>
      <c r="L17" s="16"/>
      <c r="M17" s="64"/>
      <c r="N17" s="66"/>
      <c r="O17" s="69"/>
      <c r="P17" s="71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81</v>
      </c>
      <c r="E18" s="18">
        <v>81</v>
      </c>
      <c r="F18" s="18">
        <v>81</v>
      </c>
      <c r="G18" s="18">
        <v>81</v>
      </c>
      <c r="H18" s="18">
        <v>81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223</v>
      </c>
      <c r="E19" s="21" t="s">
        <v>197</v>
      </c>
      <c r="F19" s="21" t="s">
        <v>185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0.09</v>
      </c>
      <c r="N20" s="26">
        <f>M20*H12</f>
        <v>7.29</v>
      </c>
      <c r="O20" s="33">
        <v>600</v>
      </c>
      <c r="P20" s="33">
        <f>N20*O20</f>
        <v>4374</v>
      </c>
      <c r="Q20" s="35"/>
      <c r="R20" s="35"/>
    </row>
    <row r="21" spans="1:20" ht="15.75" x14ac:dyDescent="0.25">
      <c r="A21" s="23">
        <v>2</v>
      </c>
      <c r="B21" s="6" t="s">
        <v>204</v>
      </c>
      <c r="C21" s="25" t="s">
        <v>40</v>
      </c>
      <c r="D21" s="25">
        <v>0.01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7.0000000000000007E-2</v>
      </c>
      <c r="N21" s="26">
        <f>M21*H12</f>
        <v>5.6700000000000008</v>
      </c>
      <c r="O21" s="7">
        <v>49</v>
      </c>
      <c r="P21" s="33">
        <f>N21*O21</f>
        <v>277.83000000000004</v>
      </c>
      <c r="Q21" s="35"/>
      <c r="R21" s="35"/>
    </row>
    <row r="22" spans="1:20" ht="15.75" x14ac:dyDescent="0.25">
      <c r="A22" s="23">
        <v>3</v>
      </c>
      <c r="B22" s="6" t="s">
        <v>52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M22*H12</f>
        <v>0.64800000000000002</v>
      </c>
      <c r="O22" s="7">
        <v>156</v>
      </c>
      <c r="P22" s="33">
        <f>N22*O22</f>
        <v>101.08800000000001</v>
      </c>
      <c r="Q22" s="35"/>
      <c r="R22" s="35"/>
    </row>
    <row r="23" spans="1:20" ht="15.75" x14ac:dyDescent="0.25">
      <c r="A23" s="23">
        <v>4</v>
      </c>
      <c r="B23" s="6" t="s">
        <v>53</v>
      </c>
      <c r="C23" s="25" t="s">
        <v>40</v>
      </c>
      <c r="D23" s="25">
        <v>5.0000000000000001E-3</v>
      </c>
      <c r="E23" s="25">
        <v>2E-3</v>
      </c>
      <c r="F23" s="25"/>
      <c r="G23" s="25"/>
      <c r="H23" s="25"/>
      <c r="I23" s="25"/>
      <c r="J23" s="25"/>
      <c r="K23" s="25"/>
      <c r="L23" s="25"/>
      <c r="M23" s="26">
        <f t="shared" si="0"/>
        <v>7.0000000000000001E-3</v>
      </c>
      <c r="N23" s="26">
        <f>M23*H12</f>
        <v>0.56700000000000006</v>
      </c>
      <c r="O23" s="7">
        <v>45</v>
      </c>
      <c r="P23" s="33">
        <f t="shared" ref="P23:P29" si="1">N23*O23</f>
        <v>25.515000000000004</v>
      </c>
      <c r="Q23" s="35"/>
      <c r="R23" s="35"/>
    </row>
    <row r="24" spans="1:20" ht="15.75" x14ac:dyDescent="0.25">
      <c r="A24" s="23">
        <v>5</v>
      </c>
      <c r="B24" s="6" t="s">
        <v>54</v>
      </c>
      <c r="C24" s="25" t="s">
        <v>40</v>
      </c>
      <c r="D24" s="25"/>
      <c r="E24" s="25">
        <v>5.0000000000000001E-3</v>
      </c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0.40500000000000003</v>
      </c>
      <c r="O24" s="7">
        <v>40</v>
      </c>
      <c r="P24" s="33">
        <f t="shared" si="1"/>
        <v>16.200000000000003</v>
      </c>
      <c r="Q24" s="35"/>
      <c r="R24" s="35"/>
    </row>
    <row r="25" spans="1:20" ht="15.75" x14ac:dyDescent="0.25">
      <c r="A25" s="23">
        <v>6</v>
      </c>
      <c r="B25" s="6" t="s">
        <v>51</v>
      </c>
      <c r="C25" s="25" t="s">
        <v>40</v>
      </c>
      <c r="D25" s="25"/>
      <c r="E25" s="25">
        <v>3.0000000000000001E-3</v>
      </c>
      <c r="F25" s="25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0.24299999999999999</v>
      </c>
      <c r="O25" s="7">
        <v>34</v>
      </c>
      <c r="P25" s="33">
        <f t="shared" si="1"/>
        <v>8.2620000000000005</v>
      </c>
      <c r="Q25" s="35"/>
      <c r="R25" s="35"/>
    </row>
    <row r="26" spans="1:20" ht="15.75" x14ac:dyDescent="0.25">
      <c r="A26" s="23">
        <v>7</v>
      </c>
      <c r="B26" s="6" t="s">
        <v>56</v>
      </c>
      <c r="C26" s="25" t="s">
        <v>40</v>
      </c>
      <c r="D26" s="25"/>
      <c r="E26" s="25">
        <v>5.0000000000000001E-3</v>
      </c>
      <c r="F26" s="25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0.40500000000000003</v>
      </c>
      <c r="O26" s="7">
        <v>314</v>
      </c>
      <c r="P26" s="33">
        <f t="shared" si="1"/>
        <v>127.17</v>
      </c>
      <c r="Q26" s="35"/>
      <c r="R26" s="35"/>
    </row>
    <row r="27" spans="1:20" ht="15.75" x14ac:dyDescent="0.25">
      <c r="A27" s="23">
        <v>8</v>
      </c>
      <c r="B27" s="6" t="s">
        <v>44</v>
      </c>
      <c r="C27" s="25" t="s">
        <v>40</v>
      </c>
      <c r="D27" s="25">
        <v>2E-3</v>
      </c>
      <c r="E27" s="25">
        <v>1E-3</v>
      </c>
      <c r="F27" s="25"/>
      <c r="G27" s="25"/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0.24299999999999999</v>
      </c>
      <c r="O27" s="7">
        <v>18</v>
      </c>
      <c r="P27" s="33">
        <f t="shared" si="1"/>
        <v>4.3739999999999997</v>
      </c>
      <c r="Q27" s="35"/>
      <c r="R27" s="35"/>
    </row>
    <row r="28" spans="1:20" ht="15.75" x14ac:dyDescent="0.25">
      <c r="A28" s="23">
        <v>9</v>
      </c>
      <c r="B28" s="46" t="s">
        <v>206</v>
      </c>
      <c r="C28" s="25" t="s">
        <v>40</v>
      </c>
      <c r="D28" s="25"/>
      <c r="E28" s="25"/>
      <c r="F28" s="45"/>
      <c r="G28" s="25"/>
      <c r="H28" s="25">
        <v>0.03</v>
      </c>
      <c r="I28" s="25"/>
      <c r="J28" s="25"/>
      <c r="K28" s="25"/>
      <c r="L28" s="25"/>
      <c r="M28" s="26">
        <f t="shared" si="0"/>
        <v>0.03</v>
      </c>
      <c r="N28" s="26">
        <f>M28*H12</f>
        <v>2.4299999999999997</v>
      </c>
      <c r="O28" s="7">
        <v>200</v>
      </c>
      <c r="P28" s="33">
        <f t="shared" si="1"/>
        <v>485.99999999999994</v>
      </c>
      <c r="Q28" s="35"/>
      <c r="R28" s="35"/>
      <c r="T28" s="40"/>
    </row>
    <row r="29" spans="1:20" ht="15.75" x14ac:dyDescent="0.25">
      <c r="A29" s="23">
        <v>10</v>
      </c>
      <c r="B29" s="6" t="s">
        <v>45</v>
      </c>
      <c r="C29" s="25" t="s">
        <v>40</v>
      </c>
      <c r="D29" s="25"/>
      <c r="E29" s="25"/>
      <c r="F29" s="25">
        <v>5.0000000000000001E-3</v>
      </c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0.40500000000000003</v>
      </c>
      <c r="O29" s="7">
        <v>700</v>
      </c>
      <c r="P29" s="33">
        <f t="shared" si="1"/>
        <v>283.5</v>
      </c>
      <c r="Q29" s="35"/>
      <c r="R29" s="35"/>
    </row>
    <row r="30" spans="1:20" ht="15.75" x14ac:dyDescent="0.25">
      <c r="A30" s="23">
        <v>11</v>
      </c>
      <c r="B30" s="46" t="s">
        <v>205</v>
      </c>
      <c r="C30" s="25" t="s">
        <v>40</v>
      </c>
      <c r="D30" s="25"/>
      <c r="E30" s="25"/>
      <c r="F30" s="25">
        <v>0.05</v>
      </c>
      <c r="G30" s="25"/>
      <c r="H30" s="25"/>
      <c r="I30" s="25"/>
      <c r="J30" s="25"/>
      <c r="K30" s="25"/>
      <c r="L30" s="25"/>
      <c r="M30" s="26">
        <f t="shared" si="0"/>
        <v>0.05</v>
      </c>
      <c r="N30" s="26">
        <f>M30*H12</f>
        <v>4.05</v>
      </c>
      <c r="O30" s="7">
        <v>36</v>
      </c>
      <c r="P30" s="33">
        <f t="shared" ref="P30:P32" si="2">N30*O30</f>
        <v>145.79999999999998</v>
      </c>
      <c r="Q30" s="35"/>
      <c r="R30" s="35"/>
    </row>
    <row r="31" spans="1:20" ht="15.75" x14ac:dyDescent="0.25">
      <c r="A31" s="23">
        <v>12</v>
      </c>
      <c r="B31" s="6" t="s">
        <v>43</v>
      </c>
      <c r="C31" s="25" t="s">
        <v>40</v>
      </c>
      <c r="D31" s="25"/>
      <c r="E31" s="25">
        <v>1E-3</v>
      </c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1.6E-2</v>
      </c>
      <c r="N31" s="26">
        <f>M31*H12</f>
        <v>1.296</v>
      </c>
      <c r="O31" s="7">
        <v>74</v>
      </c>
      <c r="P31" s="33">
        <f t="shared" si="2"/>
        <v>95.903999999999996</v>
      </c>
      <c r="Q31" s="35"/>
      <c r="R31" s="35"/>
    </row>
    <row r="32" spans="1:20" ht="15.75" x14ac:dyDescent="0.25">
      <c r="A32" s="23">
        <v>13</v>
      </c>
      <c r="B32" s="6" t="s">
        <v>224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M32*H12</f>
        <v>0.40500000000000003</v>
      </c>
      <c r="O32" s="7">
        <v>141.66</v>
      </c>
      <c r="P32" s="33">
        <f t="shared" si="2"/>
        <v>57.372300000000003</v>
      </c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/>
      <c r="O41" s="25"/>
      <c r="P41" s="39"/>
      <c r="Q41" s="35"/>
      <c r="R41" s="35"/>
    </row>
    <row r="42" spans="1:18" ht="15.75" x14ac:dyDescent="0.25">
      <c r="A42" s="57" t="s">
        <v>70</v>
      </c>
      <c r="B42" s="58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3">
        <f>SUM(P20:P41)</f>
        <v>6003.0153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191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2:B42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7" t="s">
        <v>70</v>
      </c>
      <c r="B49" s="5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75.75" customHeight="1" x14ac:dyDescent="0.25">
      <c r="A15" s="13"/>
      <c r="B15" s="14"/>
      <c r="C15" s="60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208</v>
      </c>
      <c r="I15" s="15" t="s">
        <v>99</v>
      </c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57" t="s">
        <v>70</v>
      </c>
      <c r="B51" s="5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7" t="s">
        <v>70</v>
      </c>
      <c r="B49" s="5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209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210</v>
      </c>
      <c r="G5" t="s">
        <v>5</v>
      </c>
    </row>
    <row r="6" spans="1:18" x14ac:dyDescent="0.25">
      <c r="D6" t="s">
        <v>6</v>
      </c>
      <c r="H6" t="s">
        <v>211</v>
      </c>
    </row>
    <row r="7" spans="1:18" x14ac:dyDescent="0.25">
      <c r="B7" s="4" t="s">
        <v>212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/>
      <c r="E15" s="15"/>
      <c r="F15" s="15"/>
      <c r="G15" s="16" t="s">
        <v>213</v>
      </c>
      <c r="H15" s="16" t="s">
        <v>90</v>
      </c>
      <c r="I15" s="16" t="s">
        <v>214</v>
      </c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215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214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216</v>
      </c>
      <c r="P19" s="33" t="s">
        <v>217</v>
      </c>
      <c r="Q19" s="35"/>
      <c r="R19" s="35"/>
    </row>
    <row r="20" spans="1:18" ht="15.75" x14ac:dyDescent="0.25">
      <c r="A20" s="23">
        <v>3</v>
      </c>
      <c r="B20" s="6" t="s">
        <v>218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219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57" t="s">
        <v>70</v>
      </c>
      <c r="B45" s="58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75.75" customHeight="1" x14ac:dyDescent="0.25">
      <c r="A15" s="13"/>
      <c r="B15" s="14"/>
      <c r="C15" s="60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57" t="s">
        <v>70</v>
      </c>
      <c r="B51" s="5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57" t="s">
        <v>70</v>
      </c>
      <c r="B48" s="5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76.5" customHeight="1" x14ac:dyDescent="0.25">
      <c r="A15" s="13"/>
      <c r="B15" s="14"/>
      <c r="C15" s="60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57" t="s">
        <v>70</v>
      </c>
      <c r="B48" s="5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87.75" customHeight="1" x14ac:dyDescent="0.25">
      <c r="A15" s="13"/>
      <c r="B15" s="14"/>
      <c r="C15" s="60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7" t="s">
        <v>70</v>
      </c>
      <c r="B49" s="5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72" t="s">
        <v>9</v>
      </c>
      <c r="C8" s="73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9" t="s">
        <v>20</v>
      </c>
      <c r="D13" s="74" t="s">
        <v>21</v>
      </c>
      <c r="E13" s="75"/>
      <c r="F13" s="75"/>
      <c r="G13" s="75"/>
      <c r="H13" s="75"/>
      <c r="I13" s="75"/>
      <c r="J13" s="75"/>
      <c r="K13" s="75"/>
      <c r="L13" s="75"/>
      <c r="M13" s="63" t="s">
        <v>22</v>
      </c>
      <c r="N13" s="65" t="s">
        <v>23</v>
      </c>
      <c r="O13" s="67" t="s">
        <v>24</v>
      </c>
      <c r="P13" s="70" t="s">
        <v>25</v>
      </c>
      <c r="Q13" s="35"/>
      <c r="R13" s="35"/>
    </row>
    <row r="14" spans="1:18" ht="15.75" x14ac:dyDescent="0.25">
      <c r="A14" s="11"/>
      <c r="B14" s="12" t="s">
        <v>26</v>
      </c>
      <c r="C14" s="60"/>
      <c r="D14" s="76" t="s">
        <v>27</v>
      </c>
      <c r="E14" s="76"/>
      <c r="F14" s="77"/>
      <c r="G14" s="74" t="s">
        <v>28</v>
      </c>
      <c r="H14" s="75"/>
      <c r="I14" s="75"/>
      <c r="J14" s="75"/>
      <c r="K14" s="75"/>
      <c r="L14" s="78"/>
      <c r="M14" s="64"/>
      <c r="N14" s="66"/>
      <c r="O14" s="68"/>
      <c r="P14" s="71"/>
      <c r="Q14" s="35"/>
      <c r="R14" s="35"/>
    </row>
    <row r="15" spans="1:18" ht="103.5" customHeight="1" x14ac:dyDescent="0.25">
      <c r="A15" s="13"/>
      <c r="B15" s="14"/>
      <c r="C15" s="6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64"/>
      <c r="N15" s="66"/>
      <c r="O15" s="69"/>
      <c r="P15" s="71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74" t="s">
        <v>70</v>
      </c>
      <c r="B47" s="7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2026-01-18T09:23:16Z</cp:lastPrinted>
  <dcterms:created xsi:type="dcterms:W3CDTF">2019-01-18T12:27:00Z</dcterms:created>
  <dcterms:modified xsi:type="dcterms:W3CDTF">2026-04-30T15:59:01Z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7C1166B091DD495CA56240F66507AB38_12</vt:lpwstr>
  </property>
  <property fmtid="{D5CDD505-2E9C-101B-9397-08002B2CF9AE}" pid="3" name="KSOProductBuildVer">
    <vt:lpwstr>1049-12.2.0.16731</vt:lpwstr>
  </property>
</Properties>
</file>