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M32" i="270"/>
  <c r="N32" i="270" s="1"/>
  <c r="P32" i="270" s="1"/>
  <c r="N31" i="270"/>
  <c r="P31" i="270" s="1"/>
  <c r="M31" i="270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N26" i="270"/>
  <c r="P26" i="270" s="1"/>
  <c r="M26" i="270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4" i="270" l="1"/>
  <c r="G12" i="270" s="1"/>
  <c r="G13" i="270" s="1"/>
</calcChain>
</file>

<file path=xl/sharedStrings.xml><?xml version="1.0" encoding="utf-8"?>
<sst xmlns="http://schemas.openxmlformats.org/spreadsheetml/2006/main" count="4808" uniqueCount="221">
  <si>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</si>
  <si>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</si>
  <si>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</si>
  <si>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</si>
  <si>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</si>
  <si>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</si>
  <si>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</si>
  <si>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</si>
  <si>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</si>
  <si>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</si>
  <si>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</si>
  <si>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</si>
  <si>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</si>
  <si>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</si>
  <si>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</si>
  <si>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</si>
  <si>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</si>
  <si>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</si>
  <si>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</si>
  <si>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</si>
  <si>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</si>
  <si>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</si>
  <si>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</si>
  <si>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</si>
  <si>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</si>
  <si>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</si>
  <si>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</si>
  <si>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</si>
  <si>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</si>
  <si>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</si>
  <si>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</si>
  <si>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</si>
  <si>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</si>
  <si>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</si>
  <si>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</si>
  <si>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</si>
  <si>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</si>
  <si>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</si>
  <si>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</si>
  <si>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</si>
  <si>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</si>
  <si>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</si>
  <si>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</si>
  <si>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</si>
  <si>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</si>
  <si>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</si>
  <si>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</si>
  <si>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</si>
  <si>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</si>
  <si>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</si>
  <si>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</si>
  <si>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</si>
  <si>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</si>
  <si>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</si>
  <si>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</si>
  <si>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</si>
  <si>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</si>
  <si>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</si>
  <si>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</si>
  <si>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</si>
  <si>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</si>
  <si>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</si>
  <si>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</si>
  <si>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</si>
  <si>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</si>
  <si>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</si>
  <si>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</si>
  <si>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</si>
  <si>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</si>
  <si>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</si>
  <si>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</si>
  <si>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</si>
  <si>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</si>
  <si>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</si>
  <si>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</si>
  <si>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</si>
  <si>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</si>
  <si>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</si>
  <si>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</si>
  <si>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</si>
  <si>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</si>
  <si>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</si>
  <si>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</si>
  <si>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</si>
  <si>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</si>
  <si>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</si>
  <si>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</si>
  <si>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</si>
  <si>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</si>
  <si>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</si>
  <si>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</si>
  <si>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</si>
  <si>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</si>
  <si>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</si>
  <si>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</si>
  <si>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</si>
  <si>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</si>
  <si>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</si>
  <si>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</si>
  <si>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</si>
  <si>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</si>
  <si>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</si>
  <si>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</si>
  <si>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</si>
  <si>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</si>
  <si>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</si>
  <si>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</si>
  <si>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</si>
  <si>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</si>
  <si>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</si>
  <si>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</si>
  <si>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</si>
  <si>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</si>
  <si>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</si>
  <si>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</si>
  <si>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</si>
  <si>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</si>
  <si>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</si>
  <si>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</si>
  <si>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</si>
  <si>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</si>
  <si>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</si>
  <si>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</si>
  <si>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</si>
  <si>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</si>
  <si>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</si>
  <si>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</si>
  <si>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</si>
  <si>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</si>
  <si>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</si>
  <si>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</si>
  <si>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</si>
  <si>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</si>
  <si>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</si>
  <si>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</si>
  <si>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</si>
  <si>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</si>
  <si>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</si>
  <si>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</si>
  <si>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</si>
  <si>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</si>
  <si>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</si>
  <si>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</si>
  <si>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</si>
  <si>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</si>
  <si>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</si>
  <si>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</si>
  <si>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</si>
  <si>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</si>
  <si>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</si>
  <si>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</si>
  <si>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</si>
  <si>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</si>
  <si>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</si>
  <si>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</si>
  <si>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</si>
  <si>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</si>
  <si>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</si>
  <si>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</si>
  <si>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</si>
  <si>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</si>
  <si>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</si>
  <si>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</si>
  <si>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</si>
  <si>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</si>
  <si>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</si>
  <si>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</si>
  <si>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</si>
  <si>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</si>
  <si>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</si>
  <si>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</si>
  <si>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</si>
  <si>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</si>
  <si>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</si>
  <si>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</si>
  <si>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</si>
  <si>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</si>
  <si>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</si>
  <si>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</si>
  <si>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</si>
  <si>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</si>
  <si>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</si>
  <si>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</si>
  <si>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</si>
  <si>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</si>
  <si>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</si>
  <si>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</si>
  <si>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</si>
  <si>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</si>
  <si>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</si>
  <si>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</si>
  <si>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</si>
  <si>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 xml:space="preserve">                                          Учреждение : МКОУ СОШ им Х.Т.Карашаева с.п. В-Акбаш</t>
  </si>
  <si>
    <t>1-4 классы</t>
  </si>
  <si>
    <t>какао на молоке</t>
  </si>
  <si>
    <t>курин.филе</t>
  </si>
  <si>
    <t>масло раст.</t>
  </si>
  <si>
    <t>хлеб</t>
  </si>
  <si>
    <t>яйцо</t>
  </si>
  <si>
    <t>масло слив</t>
  </si>
  <si>
    <t>Мармелад " Бонди "</t>
  </si>
  <si>
    <t>Марм " бонди"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</si>
  <si>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</si>
  <si>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</si>
  <si>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</si>
  <si>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</si>
  <si>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</si>
  <si>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</si>
  <si>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</si>
  <si>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</si>
  <si>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50гр</t>
  </si>
  <si>
    <t>Мясо из говядины</t>
  </si>
  <si>
    <t>36.66</t>
  </si>
  <si>
    <t>11.0</t>
  </si>
  <si>
    <t>Лук</t>
  </si>
  <si>
    <t>Масло растит</t>
  </si>
  <si>
    <t>Котлеты из куриного филе</t>
  </si>
  <si>
    <t>Соус сметанный</t>
  </si>
  <si>
    <t>90гр</t>
  </si>
  <si>
    <t>какао</t>
  </si>
  <si>
    <t>22.05.2026год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</si>
</sst>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6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0" fillId="0" borderId="0" xfId="0" applyNumberFormat="1"/>
    <xf numFmtId="0" fontId="3" fillId="0" borderId="0" xfId="0" applyFont="1"/>
    <xf numFmtId="0" fontId="2" fillId="0" borderId="4" xfId="0" applyFont="1" applyBorder="1" applyAlignment="1">
      <alignment wrapText="1"/>
    </xf>
    <xf numFmtId="0" fontId="2" fillId="0" borderId="4" xfId="0" applyFont="1" applyBorder="1"/>
    <xf numFmtId="2" fontId="2" fillId="0" borderId="4" xfId="0" applyNumberFormat="1" applyFont="1" applyBorder="1"/>
    <xf numFmtId="1" fontId="2" fillId="0" borderId="4" xfId="0" applyNumberFormat="1" applyFont="1" applyBorder="1" applyAlignment="1">
      <alignment horizontal="center"/>
    </xf>
    <xf numFmtId="0" fontId="0" fillId="0" borderId="6" xfId="0" applyBorder="1"/>
    <xf numFmtId="0" fontId="2" fillId="0" borderId="7" xfId="0" applyFont="1" applyBorder="1" applyAlignment="1"/>
    <xf numFmtId="0" fontId="0" fillId="0" borderId="9" xfId="0" applyBorder="1"/>
    <xf numFmtId="0" fontId="2" fillId="0" borderId="10" xfId="0" applyFont="1" applyBorder="1"/>
    <xf numFmtId="0" fontId="0" fillId="0" borderId="11" xfId="0" applyBorder="1"/>
    <xf numFmtId="0" fontId="2" fillId="0" borderId="12" xfId="0" applyFont="1" applyBorder="1"/>
    <xf numFmtId="0" fontId="2" fillId="0" borderId="3" xfId="0" applyFont="1" applyBorder="1" applyAlignment="1">
      <alignment textRotation="90" wrapText="1"/>
    </xf>
    <xf numFmtId="0" fontId="2" fillId="0" borderId="3" xfId="0" applyFont="1" applyBorder="1" applyAlignment="1">
      <alignment textRotation="90"/>
    </xf>
    <xf numFmtId="0" fontId="0" fillId="0" borderId="3" xfId="0" applyBorder="1"/>
    <xf numFmtId="0" fontId="2" fillId="0" borderId="13" xfId="0" applyFont="1" applyBorder="1"/>
    <xf numFmtId="0" fontId="0" fillId="0" borderId="5" xfId="0" applyBorder="1" applyAlignment="1">
      <alignment wrapText="1"/>
    </xf>
    <xf numFmtId="0" fontId="2" fillId="0" borderId="14" xfId="0" applyFont="1" applyBorder="1"/>
    <xf numFmtId="0" fontId="2" fillId="0" borderId="15" xfId="0" applyFont="1" applyBorder="1"/>
    <xf numFmtId="166" fontId="2" fillId="0" borderId="15" xfId="0" applyNumberFormat="1" applyFont="1" applyBorder="1"/>
    <xf numFmtId="0" fontId="0" fillId="0" borderId="4" xfId="0" applyBorder="1"/>
    <xf numFmtId="0" fontId="2" fillId="0" borderId="5" xfId="0" applyFont="1" applyBorder="1"/>
    <xf numFmtId="166" fontId="2" fillId="0" borderId="4" xfId="0" applyNumberFormat="1" applyFont="1" applyBorder="1"/>
    <xf numFmtId="166" fontId="2" fillId="0" borderId="5" xfId="0" applyNumberFormat="1" applyFont="1" applyBorder="1"/>
    <xf numFmtId="166" fontId="2" fillId="0" borderId="4" xfId="0" applyNumberFormat="1" applyFont="1" applyBorder="1" applyAlignment="1"/>
    <xf numFmtId="166" fontId="2" fillId="0" borderId="4" xfId="0" applyNumberFormat="1" applyFont="1" applyBorder="1" applyAlignment="1">
      <alignment horizontal="center" wrapText="1"/>
    </xf>
    <xf numFmtId="166" fontId="2" fillId="0" borderId="4" xfId="0" applyNumberFormat="1" applyFont="1" applyBorder="1" applyAlignment="1">
      <alignment textRotation="90"/>
    </xf>
    <xf numFmtId="0" fontId="2" fillId="0" borderId="0" xfId="0" applyFont="1" applyFill="1" applyBorder="1"/>
    <xf numFmtId="0" fontId="2" fillId="0" borderId="18" xfId="0" applyFont="1" applyBorder="1"/>
    <xf numFmtId="0" fontId="2" fillId="0" borderId="19" xfId="0" applyFont="1" applyBorder="1"/>
    <xf numFmtId="2" fontId="2" fillId="0" borderId="5" xfId="0" applyNumberFormat="1" applyFont="1" applyBorder="1"/>
    <xf numFmtId="2" fontId="2" fillId="0" borderId="5" xfId="0" applyNumberFormat="1" applyFont="1" applyBorder="1" applyAlignment="1">
      <alignment horizontal="center" vertical="center"/>
    </xf>
    <xf numFmtId="0" fontId="4" fillId="0" borderId="0" xfId="0" applyFont="1"/>
    <xf numFmtId="166" fontId="4" fillId="0" borderId="0" xfId="0" applyNumberFormat="1" applyFont="1"/>
    <xf numFmtId="166" fontId="2" fillId="0" borderId="4" xfId="0" applyNumberFormat="1" applyFont="1" applyBorder="1" applyAlignment="1">
      <alignment horizontal="center" textRotation="90" wrapText="1"/>
    </xf>
    <xf numFmtId="167" fontId="2" fillId="0" borderId="4" xfId="0" applyNumberFormat="1" applyFont="1" applyBorder="1"/>
    <xf numFmtId="167" fontId="2" fillId="0" borderId="5" xfId="0" applyNumberFormat="1" applyFont="1" applyBorder="1"/>
    <xf numFmtId="0" fontId="5" fillId="0" borderId="0" xfId="0" applyFont="1"/>
    <xf numFmtId="0" fontId="2" fillId="0" borderId="20" xfId="0" applyFont="1" applyBorder="1"/>
    <xf numFmtId="0" fontId="0" fillId="0" borderId="0" xfId="0" applyAlignment="1">
      <alignment wrapText="1"/>
    </xf>
    <xf numFmtId="0" fontId="2" fillId="0" borderId="21" xfId="0" applyFont="1" applyBorder="1"/>
    <xf numFmtId="0" fontId="4" fillId="0" borderId="4" xfId="0" applyFont="1" applyBorder="1"/>
    <xf numFmtId="0" fontId="1" fillId="0" borderId="0" xfId="0" applyFont="1"/>
    <xf numFmtId="0" fontId="2" fillId="0" borderId="3" xfId="0" applyFont="1" applyBorder="1" applyAlignment="1">
      <alignment textRotation="90" wrapText="1"/>
    </xf>
    <xf numFmtId="0" fontId="2" fillId="0" borderId="17" xfId="0" applyFont="1" applyBorder="1" applyAlignment="1">
      <alignment wrapText="1"/>
    </xf>
    <xf numFmtId="0" fontId="2" fillId="0" borderId="3" xfId="0" applyFont="1" applyBorder="1" applyAlignment="1">
      <alignment horizontal="center" textRotation="90" wrapText="1"/>
    </xf>
    <xf numFmtId="0" fontId="2" fillId="0" borderId="17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textRotation="90"/>
    </xf>
    <xf numFmtId="0" fontId="2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75.75" customHeight="1" x14ac:dyDescent="0.25">
      <c r="A15" s="13"/>
      <c r="B15" s="14"/>
      <c r="C15" s="67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75.75" customHeight="1" x14ac:dyDescent="0.25">
      <c r="A15" s="13"/>
      <c r="B15" s="14"/>
      <c r="C15" s="67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4" t="s">
        <v>70</v>
      </c>
      <c r="B47" s="6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103.5" customHeight="1" x14ac:dyDescent="0.25">
      <c r="A15" s="13"/>
      <c r="B15" s="14"/>
      <c r="C15" s="6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55" t="s">
        <v>9</v>
      </c>
      <c r="C10" s="56"/>
      <c r="D10" s="62" t="s">
        <v>10</v>
      </c>
      <c r="E10" s="62" t="s">
        <v>11</v>
      </c>
      <c r="F10" s="62" t="s">
        <v>12</v>
      </c>
      <c r="G10" s="62" t="s">
        <v>13</v>
      </c>
      <c r="H10" s="62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63"/>
      <c r="E11" s="63"/>
      <c r="F11" s="63"/>
      <c r="G11" s="63"/>
      <c r="H11" s="63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6" t="s">
        <v>20</v>
      </c>
      <c r="D15" s="57" t="s">
        <v>21</v>
      </c>
      <c r="E15" s="58"/>
      <c r="F15" s="58"/>
      <c r="G15" s="58"/>
      <c r="H15" s="58"/>
      <c r="I15" s="58"/>
      <c r="J15" s="58"/>
      <c r="K15" s="58"/>
      <c r="L15" s="58"/>
      <c r="M15" s="46" t="s">
        <v>22</v>
      </c>
      <c r="N15" s="48" t="s">
        <v>23</v>
      </c>
      <c r="O15" s="50" t="s">
        <v>24</v>
      </c>
      <c r="P15" s="53" t="s">
        <v>25</v>
      </c>
      <c r="Q15" s="35"/>
      <c r="R15" s="35"/>
    </row>
    <row r="16" spans="1:18" ht="15.75" x14ac:dyDescent="0.25">
      <c r="A16" s="11"/>
      <c r="B16" s="12" t="s">
        <v>26</v>
      </c>
      <c r="C16" s="67"/>
      <c r="D16" s="59" t="s">
        <v>27</v>
      </c>
      <c r="E16" s="59"/>
      <c r="F16" s="60"/>
      <c r="G16" s="57" t="s">
        <v>28</v>
      </c>
      <c r="H16" s="58"/>
      <c r="I16" s="58"/>
      <c r="J16" s="58"/>
      <c r="K16" s="58"/>
      <c r="L16" s="61"/>
      <c r="M16" s="47"/>
      <c r="N16" s="49"/>
      <c r="O16" s="51"/>
      <c r="P16" s="54"/>
      <c r="Q16" s="35"/>
      <c r="R16" s="35"/>
    </row>
    <row r="17" spans="1:18" ht="87.75" customHeight="1" x14ac:dyDescent="0.25">
      <c r="A17" s="13"/>
      <c r="B17" s="14"/>
      <c r="C17" s="67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47"/>
      <c r="N17" s="49"/>
      <c r="O17" s="52"/>
      <c r="P17" s="54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9"/>
  <sheetViews>
    <sheetView tabSelected="1" zoomScale="82" zoomScaleNormal="82" workbookViewId="0">
      <selection activeCell="J37" sqref="J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10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220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13</v>
      </c>
    </row>
    <row r="7" spans="1:18" x14ac:dyDescent="0.25">
      <c r="F7" s="3"/>
      <c r="G7" s="45" t="s">
        <v>220</v>
      </c>
    </row>
    <row r="8" spans="1:18" x14ac:dyDescent="0.25">
      <c r="D8" t="s">
        <v>192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55" t="s">
        <v>9</v>
      </c>
      <c r="C10" s="56"/>
      <c r="D10" s="62" t="s">
        <v>10</v>
      </c>
      <c r="E10" s="62" t="s">
        <v>11</v>
      </c>
      <c r="F10" s="62" t="s">
        <v>12</v>
      </c>
      <c r="G10" s="62" t="s">
        <v>13</v>
      </c>
      <c r="H10" s="62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3"/>
      <c r="E11" s="63"/>
      <c r="F11" s="63"/>
      <c r="G11" s="63"/>
      <c r="H11" s="63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83</v>
      </c>
      <c r="E12" s="6">
        <v>83</v>
      </c>
      <c r="F12" s="6">
        <f>E12*D12</f>
        <v>6889</v>
      </c>
      <c r="G12" s="7">
        <f>P44/H12</f>
        <v>90.302149870129881</v>
      </c>
      <c r="H12" s="8">
        <v>77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6953.2655400000012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6" t="s">
        <v>20</v>
      </c>
      <c r="D15" s="57" t="s">
        <v>21</v>
      </c>
      <c r="E15" s="58"/>
      <c r="F15" s="58"/>
      <c r="G15" s="58"/>
      <c r="H15" s="58"/>
      <c r="I15" s="58"/>
      <c r="J15" s="58"/>
      <c r="K15" s="58"/>
      <c r="L15" s="58"/>
      <c r="M15" s="46" t="s">
        <v>22</v>
      </c>
      <c r="N15" s="48" t="s">
        <v>23</v>
      </c>
      <c r="O15" s="50" t="s">
        <v>24</v>
      </c>
      <c r="P15" s="53" t="s">
        <v>25</v>
      </c>
      <c r="Q15" s="35"/>
      <c r="R15" s="35"/>
    </row>
    <row r="16" spans="1:18" ht="15.75" x14ac:dyDescent="0.25">
      <c r="A16" s="11"/>
      <c r="B16" s="12" t="s">
        <v>26</v>
      </c>
      <c r="C16" s="67"/>
      <c r="D16" s="59" t="s">
        <v>27</v>
      </c>
      <c r="E16" s="59"/>
      <c r="F16" s="60"/>
      <c r="G16" s="57" t="s">
        <v>28</v>
      </c>
      <c r="H16" s="58"/>
      <c r="I16" s="58"/>
      <c r="J16" s="58"/>
      <c r="K16" s="58"/>
      <c r="L16" s="61"/>
      <c r="M16" s="47"/>
      <c r="N16" s="49"/>
      <c r="O16" s="51"/>
      <c r="P16" s="54"/>
      <c r="Q16" s="35"/>
      <c r="R16" s="35"/>
    </row>
    <row r="17" spans="1:20" ht="87.75" customHeight="1" x14ac:dyDescent="0.25">
      <c r="A17" s="13"/>
      <c r="B17" s="14"/>
      <c r="C17" s="67"/>
      <c r="D17" s="15" t="s">
        <v>216</v>
      </c>
      <c r="E17" s="15" t="s">
        <v>217</v>
      </c>
      <c r="F17" s="15" t="s">
        <v>148</v>
      </c>
      <c r="G17" s="15" t="s">
        <v>35</v>
      </c>
      <c r="H17" s="16" t="s">
        <v>194</v>
      </c>
      <c r="I17" s="16"/>
      <c r="J17" s="16"/>
      <c r="K17" s="16"/>
      <c r="L17" s="16"/>
      <c r="M17" s="47"/>
      <c r="N17" s="49"/>
      <c r="O17" s="52"/>
      <c r="P17" s="54"/>
      <c r="Q17" s="35"/>
      <c r="R17" s="35"/>
    </row>
    <row r="18" spans="1:20" ht="15.75" x14ac:dyDescent="0.25">
      <c r="A18" s="17"/>
      <c r="B18" s="12" t="s">
        <v>36</v>
      </c>
      <c r="C18" s="18"/>
      <c r="D18" s="18">
        <v>77</v>
      </c>
      <c r="E18" s="18">
        <v>77</v>
      </c>
      <c r="F18" s="18">
        <v>77</v>
      </c>
      <c r="G18" s="18">
        <v>77</v>
      </c>
      <c r="H18" s="18">
        <v>77</v>
      </c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218</v>
      </c>
      <c r="E19" s="21" t="s">
        <v>210</v>
      </c>
      <c r="F19" s="21" t="s">
        <v>185</v>
      </c>
      <c r="G19" s="21" t="s">
        <v>186</v>
      </c>
      <c r="H19" s="21" t="s">
        <v>187</v>
      </c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195</v>
      </c>
      <c r="C20" s="25" t="s">
        <v>40</v>
      </c>
      <c r="D20" s="26">
        <v>0.12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2" si="0">SUM(D20:L20)</f>
        <v>0.12</v>
      </c>
      <c r="N20" s="26">
        <f>M20*H12</f>
        <v>9.24</v>
      </c>
      <c r="O20" s="33">
        <v>430</v>
      </c>
      <c r="P20" s="33">
        <v>4024.8</v>
      </c>
      <c r="Q20" s="35"/>
      <c r="R20" s="35"/>
    </row>
    <row r="21" spans="1:20" ht="15.75" x14ac:dyDescent="0.25">
      <c r="A21" s="23">
        <v>3</v>
      </c>
      <c r="B21" s="6" t="s">
        <v>53</v>
      </c>
      <c r="C21" s="25" t="s">
        <v>40</v>
      </c>
      <c r="D21" s="25">
        <v>0.01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M21*H12</f>
        <v>0.77</v>
      </c>
      <c r="O21" s="7">
        <v>35</v>
      </c>
      <c r="P21" s="33">
        <f>N21*O21</f>
        <v>26.95</v>
      </c>
      <c r="Q21" s="35"/>
      <c r="R21" s="35"/>
    </row>
    <row r="22" spans="1:20" ht="15.75" x14ac:dyDescent="0.25">
      <c r="A22" s="23">
        <v>4</v>
      </c>
      <c r="B22" s="6" t="s">
        <v>44</v>
      </c>
      <c r="C22" s="25" t="s">
        <v>40</v>
      </c>
      <c r="D22" s="25">
        <v>2E-3</v>
      </c>
      <c r="E22" s="25">
        <v>1E-3</v>
      </c>
      <c r="F22" s="25">
        <v>2E-3</v>
      </c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M22*H12</f>
        <v>0.38500000000000001</v>
      </c>
      <c r="O22" s="7">
        <v>20</v>
      </c>
      <c r="P22" s="33">
        <f t="shared" ref="P22:P26" si="1">N22*O22</f>
        <v>7.7</v>
      </c>
      <c r="Q22" s="35"/>
      <c r="R22" s="35"/>
    </row>
    <row r="23" spans="1:20" ht="15.75" x14ac:dyDescent="0.25">
      <c r="A23" s="23">
        <v>6</v>
      </c>
      <c r="B23" s="6" t="s">
        <v>196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M23*H12</f>
        <v>0.38500000000000001</v>
      </c>
      <c r="O23" s="7">
        <v>160</v>
      </c>
      <c r="P23" s="33">
        <f t="shared" si="1"/>
        <v>61.6</v>
      </c>
      <c r="Q23" s="35"/>
      <c r="R23" s="35"/>
    </row>
    <row r="24" spans="1:20" ht="15.75" x14ac:dyDescent="0.25">
      <c r="A24" s="23">
        <v>8</v>
      </c>
      <c r="B24" s="6" t="s">
        <v>57</v>
      </c>
      <c r="C24" s="25" t="s">
        <v>40</v>
      </c>
      <c r="D24" s="25"/>
      <c r="E24" s="25">
        <v>8.9999999999999993E-3</v>
      </c>
      <c r="F24" s="25"/>
      <c r="G24" s="25"/>
      <c r="H24" s="25"/>
      <c r="I24" s="25"/>
      <c r="J24" s="25"/>
      <c r="K24" s="25"/>
      <c r="L24" s="25"/>
      <c r="M24" s="26">
        <f t="shared" si="0"/>
        <v>8.9999999999999993E-3</v>
      </c>
      <c r="N24" s="26">
        <f>M24*H12</f>
        <v>0.69299999999999995</v>
      </c>
      <c r="O24" s="7">
        <v>200</v>
      </c>
      <c r="P24" s="33">
        <f t="shared" si="1"/>
        <v>138.6</v>
      </c>
      <c r="Q24" s="35"/>
      <c r="R24" s="35"/>
    </row>
    <row r="25" spans="1:20" ht="15.75" x14ac:dyDescent="0.25">
      <c r="A25" s="23">
        <v>9</v>
      </c>
      <c r="B25" s="6" t="s">
        <v>51</v>
      </c>
      <c r="C25" s="25" t="s">
        <v>40</v>
      </c>
      <c r="D25" s="25"/>
      <c r="E25" s="25">
        <v>3.0000000000000001E-3</v>
      </c>
      <c r="F25" s="29"/>
      <c r="G25" s="25"/>
      <c r="H25" s="25"/>
      <c r="I25" s="25"/>
      <c r="J25" s="25"/>
      <c r="K25" s="25"/>
      <c r="L25" s="25"/>
      <c r="M25" s="26">
        <f t="shared" si="0"/>
        <v>3.0000000000000001E-3</v>
      </c>
      <c r="N25" s="26">
        <f>M25*H12</f>
        <v>0.23100000000000001</v>
      </c>
      <c r="O25" s="7">
        <v>34</v>
      </c>
      <c r="P25" s="33">
        <f t="shared" si="1"/>
        <v>7.8540000000000001</v>
      </c>
      <c r="Q25" s="35"/>
      <c r="R25" s="35"/>
      <c r="T25" s="40"/>
    </row>
    <row r="26" spans="1:20" ht="15.75" x14ac:dyDescent="0.25">
      <c r="A26" s="23">
        <v>10</v>
      </c>
      <c r="B26" s="6" t="s">
        <v>197</v>
      </c>
      <c r="C26" s="25" t="s">
        <v>40</v>
      </c>
      <c r="D26" s="25">
        <v>0.01</v>
      </c>
      <c r="E26" s="25"/>
      <c r="F26" s="25"/>
      <c r="G26" s="25">
        <v>0.06</v>
      </c>
      <c r="H26" s="25"/>
      <c r="I26" s="25"/>
      <c r="J26" s="25"/>
      <c r="K26" s="25"/>
      <c r="L26" s="25"/>
      <c r="M26" s="26">
        <f t="shared" si="0"/>
        <v>6.9999999999999993E-2</v>
      </c>
      <c r="N26" s="26">
        <f>M26*H12</f>
        <v>5.39</v>
      </c>
      <c r="O26" s="7">
        <v>49</v>
      </c>
      <c r="P26" s="33">
        <f t="shared" si="1"/>
        <v>264.10999999999996</v>
      </c>
      <c r="Q26" s="35"/>
      <c r="R26" s="35"/>
    </row>
    <row r="27" spans="1:20" ht="15.75" x14ac:dyDescent="0.25">
      <c r="A27" s="23">
        <v>12</v>
      </c>
      <c r="B27" s="6" t="s">
        <v>46</v>
      </c>
      <c r="C27" s="25" t="s">
        <v>40</v>
      </c>
      <c r="D27" s="25"/>
      <c r="E27" s="25"/>
      <c r="F27" s="25">
        <v>0.03</v>
      </c>
      <c r="G27" s="25"/>
      <c r="H27" s="25">
        <v>0.1</v>
      </c>
      <c r="I27" s="25"/>
      <c r="J27" s="25"/>
      <c r="K27" s="25"/>
      <c r="L27" s="25"/>
      <c r="M27" s="26">
        <f t="shared" si="0"/>
        <v>0.13</v>
      </c>
      <c r="N27" s="26">
        <f>M27*H12</f>
        <v>10.01</v>
      </c>
      <c r="O27" s="7">
        <v>84</v>
      </c>
      <c r="P27" s="33">
        <f>O27*N27</f>
        <v>840.84</v>
      </c>
      <c r="Q27" s="35"/>
      <c r="R27" s="35"/>
    </row>
    <row r="28" spans="1:20" ht="15.75" x14ac:dyDescent="0.25">
      <c r="A28" s="23">
        <v>13</v>
      </c>
      <c r="B28" s="6" t="s">
        <v>198</v>
      </c>
      <c r="C28" s="25" t="s">
        <v>40</v>
      </c>
      <c r="D28" s="25">
        <v>6.0000000000000001E-3</v>
      </c>
      <c r="E28" s="25"/>
      <c r="F28" s="25"/>
      <c r="G28" s="25"/>
      <c r="H28" s="25"/>
      <c r="I28" s="25"/>
      <c r="J28" s="25"/>
      <c r="K28" s="25"/>
      <c r="L28" s="25"/>
      <c r="M28" s="26">
        <f t="shared" si="0"/>
        <v>6.0000000000000001E-3</v>
      </c>
      <c r="N28" s="26">
        <f>M28*H12</f>
        <v>0.46200000000000002</v>
      </c>
      <c r="O28" s="7">
        <v>166.67</v>
      </c>
      <c r="P28" s="33">
        <f t="shared" ref="P28:P32" si="2">N28*O28</f>
        <v>77.001539999999991</v>
      </c>
      <c r="Q28" s="35"/>
      <c r="R28" s="35"/>
    </row>
    <row r="29" spans="1:20" ht="15.75" x14ac:dyDescent="0.25">
      <c r="A29" s="23">
        <v>14</v>
      </c>
      <c r="B29" s="6" t="s">
        <v>55</v>
      </c>
      <c r="C29" s="25" t="s">
        <v>40</v>
      </c>
      <c r="D29" s="25"/>
      <c r="E29" s="25"/>
      <c r="F29" s="25">
        <v>0.18</v>
      </c>
      <c r="G29" s="25"/>
      <c r="H29" s="25"/>
      <c r="I29" s="25"/>
      <c r="J29" s="25"/>
      <c r="K29" s="25"/>
      <c r="L29" s="25"/>
      <c r="M29" s="26">
        <f t="shared" si="0"/>
        <v>0.18</v>
      </c>
      <c r="N29" s="26">
        <f>M29*H12</f>
        <v>13.86</v>
      </c>
      <c r="O29" s="7">
        <v>40</v>
      </c>
      <c r="P29" s="33">
        <f t="shared" si="2"/>
        <v>554.4</v>
      </c>
      <c r="Q29" s="35"/>
      <c r="R29" s="35"/>
    </row>
    <row r="30" spans="1:20" ht="15.75" x14ac:dyDescent="0.25">
      <c r="A30" s="23">
        <v>15</v>
      </c>
      <c r="B30" s="6" t="s">
        <v>199</v>
      </c>
      <c r="C30" s="25" t="s">
        <v>40</v>
      </c>
      <c r="D30" s="25"/>
      <c r="E30" s="25">
        <v>4.0000000000000001E-3</v>
      </c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9.0000000000000011E-3</v>
      </c>
      <c r="N30" s="26">
        <f>M30*H12</f>
        <v>0.69300000000000006</v>
      </c>
      <c r="O30" s="7">
        <v>650</v>
      </c>
      <c r="P30" s="33">
        <f t="shared" si="2"/>
        <v>450.45000000000005</v>
      </c>
      <c r="Q30" s="35"/>
      <c r="R30" s="35"/>
    </row>
    <row r="31" spans="1:20" ht="15.75" x14ac:dyDescent="0.25">
      <c r="A31" s="23">
        <v>16</v>
      </c>
      <c r="B31" s="6" t="s">
        <v>219</v>
      </c>
      <c r="C31" s="25" t="s">
        <v>40</v>
      </c>
      <c r="D31" s="25"/>
      <c r="E31" s="25"/>
      <c r="F31" s="25"/>
      <c r="G31" s="25"/>
      <c r="H31" s="25">
        <v>4.0000000000000001E-3</v>
      </c>
      <c r="I31" s="25"/>
      <c r="J31" s="25"/>
      <c r="K31" s="25"/>
      <c r="L31" s="25"/>
      <c r="M31" s="26">
        <f t="shared" si="0"/>
        <v>4.0000000000000001E-3</v>
      </c>
      <c r="N31" s="26">
        <f>M31*H12</f>
        <v>0.308</v>
      </c>
      <c r="O31" s="7">
        <v>1350</v>
      </c>
      <c r="P31" s="33">
        <f t="shared" si="2"/>
        <v>415.8</v>
      </c>
      <c r="Q31" s="35"/>
      <c r="R31" s="35"/>
    </row>
    <row r="32" spans="1:20" ht="15.75" x14ac:dyDescent="0.25">
      <c r="A32" s="23">
        <v>17</v>
      </c>
      <c r="B32" s="6" t="s">
        <v>43</v>
      </c>
      <c r="C32" s="25" t="s">
        <v>40</v>
      </c>
      <c r="D32" s="25"/>
      <c r="E32" s="25"/>
      <c r="F32" s="25"/>
      <c r="G32" s="25"/>
      <c r="H32" s="25">
        <v>1.4999999999999999E-2</v>
      </c>
      <c r="I32" s="25"/>
      <c r="J32" s="25"/>
      <c r="K32" s="25"/>
      <c r="L32" s="25"/>
      <c r="M32" s="26">
        <f t="shared" si="0"/>
        <v>1.4999999999999999E-2</v>
      </c>
      <c r="N32" s="26">
        <f>M32*H12</f>
        <v>1.155</v>
      </c>
      <c r="O32" s="7">
        <v>72</v>
      </c>
      <c r="P32" s="33">
        <f t="shared" si="2"/>
        <v>83.16</v>
      </c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38"/>
      <c r="N36" s="38"/>
      <c r="O36" s="25"/>
      <c r="P36" s="39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25"/>
      <c r="P39" s="33"/>
    </row>
    <row r="40" spans="1:18" ht="15" customHeight="1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" customHeight="1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7"/>
    </row>
    <row r="44" spans="1:18" ht="15.75" x14ac:dyDescent="0.25">
      <c r="A44" s="64" t="s">
        <v>70</v>
      </c>
      <c r="B44" s="6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3">
        <f>SUM(P20:P43)</f>
        <v>6953.2655400000003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191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A44:B44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2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200</v>
      </c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201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75.75" customHeight="1" x14ac:dyDescent="0.25">
      <c r="A15" s="13"/>
      <c r="B15" s="14"/>
      <c r="C15" s="67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75.75" customHeight="1" x14ac:dyDescent="0.25">
      <c r="A15" s="13"/>
      <c r="B15" s="14"/>
      <c r="C15" s="67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203</v>
      </c>
      <c r="I15" s="15" t="s">
        <v>99</v>
      </c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204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205</v>
      </c>
      <c r="G5" t="s">
        <v>5</v>
      </c>
    </row>
    <row r="6" spans="1:18" x14ac:dyDescent="0.25">
      <c r="D6" t="s">
        <v>6</v>
      </c>
      <c r="H6" t="s">
        <v>206</v>
      </c>
    </row>
    <row r="7" spans="1:18" x14ac:dyDescent="0.25">
      <c r="B7" s="4" t="s">
        <v>207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/>
      <c r="E15" s="15"/>
      <c r="F15" s="15"/>
      <c r="G15" s="16" t="s">
        <v>208</v>
      </c>
      <c r="H15" s="16" t="s">
        <v>90</v>
      </c>
      <c r="I15" s="16" t="s">
        <v>209</v>
      </c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210</v>
      </c>
      <c r="H17" s="21" t="s">
        <v>187</v>
      </c>
      <c r="I17" s="21" t="s">
        <v>210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211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209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212</v>
      </c>
      <c r="P19" s="33" t="s">
        <v>213</v>
      </c>
      <c r="Q19" s="35"/>
      <c r="R19" s="35"/>
    </row>
    <row r="20" spans="1:18" ht="15.75" x14ac:dyDescent="0.25">
      <c r="A20" s="23">
        <v>3</v>
      </c>
      <c r="B20" s="6" t="s">
        <v>214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215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64" t="s">
        <v>70</v>
      </c>
      <c r="B45" s="6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A45:B45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75.75" customHeight="1" x14ac:dyDescent="0.25">
      <c r="A15" s="13"/>
      <c r="B15" s="14"/>
      <c r="C15" s="67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76.5" customHeight="1" x14ac:dyDescent="0.25">
      <c r="A15" s="13"/>
      <c r="B15" s="14"/>
      <c r="C15" s="67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103.5" customHeight="1" x14ac:dyDescent="0.25">
      <c r="A15" s="13"/>
      <c r="B15" s="14"/>
      <c r="C15" s="6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2025-05-14T10:39:57Z</cp:lastPrinted>
  <dcterms:created xsi:type="dcterms:W3CDTF">2019-01-18T12:27:00Z</dcterms:created>
  <dcterms:modified xsi:type="dcterms:W3CDTF">2026-04-30T15:55:32Z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FB7D07D73E034BD499C829101879C079_12</vt:lpwstr>
  </property>
  <property fmtid="{D5CDD505-2E9C-101B-9397-08002B2CF9AE}" pid="3" name="KSOProductBuildVer">
    <vt:lpwstr>1049-12.2.0.16731</vt:lpwstr>
  </property>
</Properties>
</file>