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Диаграмма2" sheetId="278" r:id="rId40"/>
    <sheet name="Диаграмма1" sheetId="277" r:id="rId41"/>
    <sheet name="21,10мал" sheetId="270" r:id="rId42"/>
    <sheet name="22.10" sheetId="271" r:id="rId43"/>
    <sheet name="09,10" sheetId="272" r:id="rId44"/>
    <sheet name="22,10мал" sheetId="273" r:id="rId45"/>
    <sheet name="24,10" sheetId="274" r:id="rId46"/>
    <sheet name="24,10мал" sheetId="275" r:id="rId47"/>
    <sheet name="09,11" sheetId="276" r:id="rId48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3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7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41">'21,10мал'!$14:$16</definedName>
    <definedName name="_xlnm.Print_Titles" localSheetId="34">'22,10'!$13:$15</definedName>
    <definedName name="_xlnm.Print_Titles" localSheetId="44">'22,10мал'!$13:$15</definedName>
    <definedName name="_xlnm.Print_Titles" localSheetId="42">'22.10'!$13:$15</definedName>
    <definedName name="_xlnm.Print_Titles" localSheetId="35">'23,10'!$13:$15</definedName>
    <definedName name="_xlnm.Print_Titles" localSheetId="38">'23,10мал'!$15:$17</definedName>
    <definedName name="_xlnm.Print_Titles" localSheetId="45">'24,10'!$13:$15</definedName>
    <definedName name="_xlnm.Print_Titles" localSheetId="46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70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M24" i="270"/>
  <c r="N24" i="270" s="1"/>
  <c r="P24" i="270" s="1"/>
  <c r="P23" i="270"/>
  <c r="M23" i="270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<sst xmlns="http://schemas.openxmlformats.org/spreadsheetml/2006/main" count="4808" uniqueCount="222">
  <si>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</si>
  <si>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</si>
  <si>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</si>
  <si>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</si>
  <si>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</si>
  <si>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</si>
  <si>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</si>
  <si>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</si>
  <si>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</si>
  <si>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</si>
  <si>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</si>
  <si>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</si>
  <si>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</si>
  <si>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</si>
  <si>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</si>
  <si>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</si>
  <si>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</si>
  <si>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</si>
  <si>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</si>
  <si>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</si>
  <si>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</si>
  <si>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</si>
  <si>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</si>
  <si>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</si>
  <si>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</si>
  <si>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</si>
  <si>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</si>
  <si>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</si>
  <si>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</si>
  <si>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</si>
  <si>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</si>
  <si>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</si>
  <si>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</si>
  <si>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</si>
  <si>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</si>
  <si>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</si>
  <si>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</si>
  <si>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</si>
  <si>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</si>
  <si>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</si>
  <si>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</si>
  <si>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</si>
  <si>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</si>
  <si>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</si>
  <si>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</si>
  <si>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</si>
  <si>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</si>
  <si>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</si>
  <si>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</si>
  <si>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</si>
  <si>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</si>
  <si>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</si>
  <si>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</si>
  <si>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</si>
  <si>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</si>
  <si>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</si>
  <si>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</si>
  <si>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</si>
  <si>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</si>
  <si>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</si>
  <si>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</si>
  <si>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</si>
  <si>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</si>
  <si>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</si>
  <si>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</si>
  <si>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</si>
  <si>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</si>
  <si>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</si>
  <si>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</si>
  <si>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</si>
  <si>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</si>
  <si>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</si>
  <si>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</si>
  <si>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</si>
  <si>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</si>
  <si>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</si>
  <si>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</si>
  <si>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</si>
  <si>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</si>
  <si>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</si>
  <si>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</si>
  <si>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</si>
  <si>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</si>
  <si>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</si>
  <si>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</si>
  <si>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</si>
  <si>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</si>
  <si>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</si>
  <si>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</si>
  <si>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</si>
  <si>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</si>
  <si>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</si>
  <si>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</si>
  <si>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</si>
  <si>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</si>
  <si>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</si>
  <si>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</si>
  <si>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</si>
  <si>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</si>
  <si>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</si>
  <si>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</si>
  <si>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</si>
  <si>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</si>
  <si>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</si>
  <si>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</si>
  <si>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</si>
  <si>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</si>
  <si>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</si>
  <si>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</si>
  <si>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</si>
  <si>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</si>
  <si>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</si>
  <si>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</si>
  <si>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</si>
  <si>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</si>
  <si>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</si>
  <si>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</si>
  <si>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</si>
  <si>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</si>
  <si>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</si>
  <si>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</si>
  <si>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</si>
  <si>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</si>
  <si>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</si>
  <si>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</si>
  <si>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</si>
  <si>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</si>
  <si>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</si>
  <si>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</si>
  <si>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</si>
  <si>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</si>
  <si>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</si>
  <si>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</si>
  <si>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</si>
  <si>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</si>
  <si>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</si>
  <si>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</si>
  <si>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</si>
  <si>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</si>
  <si>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</si>
  <si>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</si>
  <si>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</si>
  <si>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</si>
  <si>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</si>
  <si>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</si>
  <si>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</si>
  <si>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</si>
  <si>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</si>
  <si>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</si>
  <si>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</si>
  <si>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</si>
  <si>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</si>
  <si>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</si>
  <si>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</si>
  <si>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</si>
  <si>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</si>
  <si>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</si>
  <si>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</si>
  <si>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</si>
  <si>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</si>
  <si>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</si>
  <si>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</si>
  <si>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</si>
  <si>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</si>
  <si>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</si>
  <si>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</si>
  <si>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</si>
  <si>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</si>
  <si>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</si>
  <si>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</si>
  <si>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</si>
  <si>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</si>
  <si>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</si>
  <si>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</si>
  <si>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</si>
  <si>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</si>
  <si>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</si>
  <si>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</si>
  <si>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</si>
  <si>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</si>
  <si>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</si>
  <si>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</si>
  <si>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</si>
  <si>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</si>
  <si>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</si>
  <si>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</si>
  <si>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</si>
  <si>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</si>
  <si>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</si>
  <si>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</si>
  <si>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</si>
  <si>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</si>
  <si>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</si>
  <si>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</si>
  <si>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</si>
  <si>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</si>
  <si>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</si>
  <si>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</si>
  <si>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</si>
  <si>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</si>
  <si>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</si>
  <si>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</si>
  <si>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</si>
  <si>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</si>
  <si>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</si>
  <si>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</si>
  <si>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</si>
  <si>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</si>
  <si>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</si>
  <si>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</si>
  <si>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</si>
  <si>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</si>
  <si>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</si>
  <si>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</si>
  <si>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</si>
  <si>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</si>
  <si>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</si>
  <si>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200/15гр</t>
  </si>
  <si>
    <t>90/50гр</t>
  </si>
  <si>
    <t>14.03.2025год</t>
  </si>
  <si>
    <t>сыр голланд</t>
  </si>
  <si>
    <t>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</si>
</sst>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0.xml"/><Relationship Id="rId47" Type="http://schemas.openxmlformats.org/officeDocument/2006/relationships/worksheet" Target="worksheets/sheet4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hartsheet" Target="chart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hartsheet" Target="chartsheets/sheet1.xml"/><Relationship Id="rId45" Type="http://schemas.openxmlformats.org/officeDocument/2006/relationships/worksheet" Target="worksheets/sheet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1.xml"/><Relationship Id="rId48" Type="http://schemas.openxmlformats.org/officeDocument/2006/relationships/worksheet" Target="worksheets/sheet4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52896"/>
        <c:axId val="321154432"/>
      </c:barChart>
      <c:catAx>
        <c:axId val="32115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321154432"/>
        <c:crosses val="autoZero"/>
        <c:auto val="1"/>
        <c:lblAlgn val="ctr"/>
        <c:lblOffset val="100"/>
        <c:noMultiLvlLbl val="0"/>
      </c:catAx>
      <c:valAx>
        <c:axId val="3211544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321152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90528"/>
        <c:axId val="321393024"/>
      </c:barChart>
      <c:catAx>
        <c:axId val="32119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321393024"/>
        <c:crosses val="autoZero"/>
        <c:auto val="1"/>
        <c:lblAlgn val="ctr"/>
        <c:lblOffset val="100"/>
        <c:noMultiLvlLbl val="0"/>
      </c:catAx>
      <c:valAx>
        <c:axId val="3213930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32119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H34" sqref="H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10</v>
      </c>
    </row>
    <row r="6" spans="1:18" x14ac:dyDescent="0.25">
      <c r="F6" s="3"/>
      <c r="G6" t="s">
        <v>219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75</v>
      </c>
      <c r="E11" s="6">
        <v>85</v>
      </c>
      <c r="F11" s="6">
        <f>E11*D11</f>
        <v>6375</v>
      </c>
      <c r="G11" s="7">
        <f>P40/H11</f>
        <v>80.121051948051971</v>
      </c>
      <c r="H11" s="8">
        <v>77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6169.3210000000017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5"/>
      <c r="R14" s="35"/>
    </row>
    <row r="15" spans="1:18" ht="15.75" x14ac:dyDescent="0.25">
      <c r="A15" s="11"/>
      <c r="B15" s="12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5"/>
      <c r="R15" s="35"/>
    </row>
    <row r="16" spans="1:18" ht="87.75" customHeight="1" x14ac:dyDescent="0.25">
      <c r="A16" s="13"/>
      <c r="B16" s="14"/>
      <c r="C16" s="48"/>
      <c r="D16" s="15" t="s">
        <v>194</v>
      </c>
      <c r="E16" s="15" t="s">
        <v>195</v>
      </c>
      <c r="F16" s="15" t="s">
        <v>35</v>
      </c>
      <c r="G16" s="16" t="s">
        <v>196</v>
      </c>
      <c r="H16" s="16" t="s">
        <v>220</v>
      </c>
      <c r="I16" s="16"/>
      <c r="J16" s="16"/>
      <c r="K16" s="16"/>
      <c r="L16" s="16"/>
      <c r="M16" s="52"/>
      <c r="N16" s="54"/>
      <c r="O16" s="57"/>
      <c r="P16" s="59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77</v>
      </c>
      <c r="E17" s="18">
        <v>77</v>
      </c>
      <c r="F17" s="18">
        <v>77</v>
      </c>
      <c r="G17" s="18">
        <v>77</v>
      </c>
      <c r="H17" s="18">
        <v>77</v>
      </c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218</v>
      </c>
      <c r="E18" s="21" t="s">
        <v>185</v>
      </c>
      <c r="F18" s="21" t="s">
        <v>186</v>
      </c>
      <c r="G18" s="21" t="s">
        <v>217</v>
      </c>
      <c r="H18" s="21" t="s">
        <v>221</v>
      </c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9.24</v>
      </c>
      <c r="O19" s="33">
        <v>420</v>
      </c>
      <c r="P19" s="33">
        <f>N19*O19</f>
        <v>3880.8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8.0000000000000002E-3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6.8000000000000005E-2</v>
      </c>
      <c r="N20" s="26">
        <f>M20*H11</f>
        <v>5.2360000000000007</v>
      </c>
      <c r="O20" s="7">
        <v>48</v>
      </c>
      <c r="P20" s="33">
        <f>N20*O20</f>
        <v>251.32800000000003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3.0000000000000001E-3</v>
      </c>
      <c r="E21" s="25">
        <v>2E-3</v>
      </c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0.38500000000000001</v>
      </c>
      <c r="O21" s="7">
        <v>18</v>
      </c>
      <c r="P21" s="33">
        <f t="shared" ref="P21:P26" si="1">N21*O21</f>
        <v>6.93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M22*H11</f>
        <v>0.38500000000000001</v>
      </c>
      <c r="O22" s="7">
        <v>156</v>
      </c>
      <c r="P22" s="33">
        <f t="shared" si="1"/>
        <v>60.06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0.38500000000000001</v>
      </c>
      <c r="O23" s="7">
        <v>34</v>
      </c>
      <c r="P23" s="33">
        <f t="shared" si="1"/>
        <v>13.09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8.0000000000000002E-3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8.0000000000000002E-3</v>
      </c>
      <c r="N24" s="26">
        <f>M24*H11</f>
        <v>0.61599999999999999</v>
      </c>
      <c r="O24" s="7">
        <v>205</v>
      </c>
      <c r="P24" s="33">
        <f t="shared" si="1"/>
        <v>126.28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0.38500000000000001</v>
      </c>
      <c r="O25" s="7">
        <v>150</v>
      </c>
      <c r="P25" s="33">
        <v>76.08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8.0000000000000002E-3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8.0000000000000002E-3</v>
      </c>
      <c r="N26" s="26">
        <f>M26*H11</f>
        <v>0.61599999999999999</v>
      </c>
      <c r="O26" s="7">
        <v>40</v>
      </c>
      <c r="P26" s="33">
        <f t="shared" si="1"/>
        <v>24.64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M27*H11</f>
        <v>4.0809999999999995</v>
      </c>
      <c r="O27" s="7">
        <v>43</v>
      </c>
      <c r="P27" s="33">
        <f>O27*N27</f>
        <v>175.48299999999998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/>
      <c r="E28" s="25">
        <v>7.0000000000000001E-3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7.0000000000000001E-3</v>
      </c>
      <c r="N28" s="26">
        <f>M28*H11</f>
        <v>0.53900000000000003</v>
      </c>
      <c r="O28" s="7">
        <v>700</v>
      </c>
      <c r="P28" s="33">
        <f t="shared" ref="P28:P30" si="2">N28*O28</f>
        <v>377.3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7.6999999999999999E-2</v>
      </c>
      <c r="O29" s="7">
        <v>550</v>
      </c>
      <c r="P29" s="33">
        <f t="shared" si="2"/>
        <v>42.35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1.155</v>
      </c>
      <c r="O30" s="7">
        <v>76</v>
      </c>
      <c r="P30" s="33">
        <f t="shared" si="2"/>
        <v>87.78</v>
      </c>
      <c r="Q30" s="35"/>
      <c r="R30" s="35"/>
    </row>
    <row r="31" spans="1:20" ht="15.75" x14ac:dyDescent="0.25">
      <c r="A31" s="23">
        <v>13</v>
      </c>
      <c r="B31" s="6" t="s">
        <v>220</v>
      </c>
      <c r="C31" s="25" t="s">
        <v>40</v>
      </c>
      <c r="D31" s="25"/>
      <c r="E31" s="25"/>
      <c r="F31" s="25"/>
      <c r="G31" s="25"/>
      <c r="H31" s="25">
        <v>0.02</v>
      </c>
      <c r="I31" s="25"/>
      <c r="J31" s="25"/>
      <c r="K31" s="25"/>
      <c r="L31" s="25"/>
      <c r="M31" s="26">
        <v>0.02</v>
      </c>
      <c r="N31" s="26">
        <v>1.54</v>
      </c>
      <c r="O31" s="7">
        <v>680</v>
      </c>
      <c r="P31" s="33">
        <v>1047.2</v>
      </c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6169.3210000000017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46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46</vt:i4>
      </vt:variant>
    </vt:vector>
  </HeadingPairs>
  <TitlesOfParts>
    <vt:vector size="94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Диаграмма2</vt:lpstr>
      <vt:lpstr>Диаграмма1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2024-11-28T17:03:31Z</cp:lastPrinted>
  <dcterms:created xsi:type="dcterms:W3CDTF">2019-01-18T12:27:00Z</dcterms:created>
  <dcterms:modified xsi:type="dcterms:W3CDTF">2025-03-09T06:13:12Z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