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M27" i="269"/>
  <c r="N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0" l="1"/>
  <c r="G11" i="270" s="1"/>
  <c r="G12" i="270" s="1"/>
  <c r="P44" i="269"/>
  <c r="G12" i="269" s="1"/>
  <c r="G13" i="269" s="1"/>
</calcChain>
</file>

<file path=xl/sharedStrings.xml><?xml version="1.0" encoding="utf-8"?>
<sst xmlns="http://schemas.openxmlformats.org/spreadsheetml/2006/main" count="4771" uniqueCount="224">
  <si>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</si>
  <si>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</si>
  <si>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</si>
  <si>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</si>
  <si>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</si>
  <si>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</si>
  <si>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</si>
  <si>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</si>
  <si>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</si>
  <si>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</si>
  <si>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</si>
  <si>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</si>
  <si>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</si>
  <si>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</si>
  <si>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</si>
  <si>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</si>
  <si>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</si>
  <si>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</si>
  <si>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</si>
  <si>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</si>
  <si>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</si>
  <si>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</si>
  <si>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</si>
  <si>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</si>
  <si>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</si>
  <si>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</si>
  <si>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</si>
  <si>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</si>
  <si>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</si>
  <si>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</si>
  <si>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</si>
  <si>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</si>
  <si>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</si>
  <si>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</si>
  <si>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</si>
  <si>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</si>
  <si>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</si>
  <si>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</si>
  <si>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</si>
  <si>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</si>
  <si>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</si>
  <si>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</si>
  <si>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</si>
  <si>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</si>
  <si>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</si>
  <si>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</si>
  <si>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</si>
  <si>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</si>
  <si>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</si>
  <si>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</si>
  <si>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</si>
  <si>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</si>
  <si>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</si>
  <si>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</si>
  <si>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</si>
  <si>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</si>
  <si>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</si>
  <si>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</si>
  <si>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</si>
  <si>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</si>
  <si>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</si>
  <si>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</si>
  <si>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</si>
  <si>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</si>
  <si>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</si>
  <si>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</si>
  <si>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</si>
  <si>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</si>
  <si>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</si>
  <si>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</si>
  <si>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</si>
  <si>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</si>
  <si>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</si>
  <si>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</si>
  <si>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</si>
  <si>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</si>
  <si>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</si>
  <si>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</si>
  <si>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</si>
  <si>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</si>
  <si>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</si>
  <si>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</si>
  <si>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</si>
  <si>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</si>
  <si>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</si>
  <si>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</si>
  <si>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</si>
  <si>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</si>
  <si>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</si>
  <si>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</si>
  <si>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</si>
  <si>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</si>
  <si>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</si>
  <si>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</si>
  <si>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</si>
  <si>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</si>
  <si>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</si>
  <si>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</si>
  <si>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</si>
  <si>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</si>
  <si>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</si>
  <si>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</si>
  <si>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</si>
  <si>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</si>
  <si>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</si>
  <si>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</si>
  <si>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</si>
  <si>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</si>
  <si>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</si>
  <si>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</si>
  <si>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</si>
  <si>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</si>
  <si>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</si>
  <si>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</si>
  <si>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</si>
  <si>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</si>
  <si>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</si>
  <si>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</si>
  <si>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</si>
  <si>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</si>
  <si>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</si>
  <si>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</si>
  <si>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</si>
  <si>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</si>
  <si>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</si>
  <si>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</si>
  <si>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</si>
  <si>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</si>
  <si>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</si>
  <si>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</si>
  <si>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</si>
  <si>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</si>
  <si>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</si>
  <si>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</si>
  <si>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</si>
  <si>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</si>
  <si>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</si>
  <si>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</si>
  <si>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</si>
  <si>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</si>
  <si>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</si>
  <si>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</si>
  <si>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</si>
  <si>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</si>
  <si>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</si>
  <si>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</si>
  <si>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</si>
  <si>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</si>
  <si>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</si>
  <si>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</si>
  <si>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</si>
  <si>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</si>
  <si>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</si>
  <si>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</si>
  <si>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</si>
  <si>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</si>
  <si>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</si>
  <si>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</si>
  <si>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</si>
  <si>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</si>
  <si>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</si>
  <si>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</si>
  <si>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</si>
  <si>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</si>
  <si>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</si>
  <si>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</si>
  <si>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</si>
  <si>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</si>
  <si>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</si>
  <si>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</si>
  <si>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</si>
  <si>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</si>
  <si>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</si>
  <si>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</si>
  <si>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</si>
  <si>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</si>
  <si>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</si>
  <si>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</si>
  <si>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Ответственное лицо:   Гонибова Э.К.</t>
  </si>
  <si>
    <t>хлеб</t>
  </si>
  <si>
    <t>чай с сахаром</t>
  </si>
  <si>
    <t>каша пшенная</t>
  </si>
  <si>
    <t>150гр</t>
  </si>
  <si>
    <t>200гр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</si>
  <si>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</si>
  <si>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</si>
  <si>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</si>
  <si>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</si>
  <si>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</si>
  <si>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</si>
  <si>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</si>
  <si>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</si>
  <si>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</si>
  <si>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</si>
  <si>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</si>
  <si>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</si>
  <si>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</si>
  <si>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</si>
  <si>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</si>
  <si>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</si>
  <si>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</si>
  <si>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</si>
  <si>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</si>
  <si>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</si>
  <si>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</si>
  <si>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</si>
  <si>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16.09.2024год</t>
  </si>
  <si>
    <t>Дети участников СВО</t>
  </si>
  <si>
    <t>суп молочный смакаронами</t>
  </si>
  <si>
    <t>хлеб с сыром</t>
  </si>
  <si>
    <t>250гр</t>
  </si>
  <si>
    <t>60/12гр</t>
  </si>
  <si>
    <t>сыр</t>
  </si>
  <si>
    <t>Директор   _____________Тарканова М.В.</t>
  </si>
  <si>
    <t xml:space="preserve">                                          Учреждение : МКОУ СОШ им Х.Т. Карашаева с.п. В-Акбаш</t>
  </si>
  <si>
    <t>ОВЗ 5-11 классы</t>
  </si>
  <si>
    <t>суп молочный с макаронами</t>
  </si>
  <si>
    <t>Бефстроганов из куриного филе с кашей пшенной</t>
  </si>
  <si>
    <t>40/30/100</t>
  </si>
  <si>
    <t>курин.филе</t>
  </si>
  <si>
    <t>масло раст</t>
  </si>
  <si>
    <t>Ответственное лицо:   Гонибова Э.К..</t>
  </si>
  <si>
    <t>Гонибова Э.К</t>
  </si>
  <si>
    <t>10.03.2025год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</si>
</sst>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zoomScale="82" zoomScaleNormal="82" workbookViewId="0">
      <selection activeCell="J34" sqref="J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206</v>
      </c>
    </row>
    <row r="8" spans="1:18" x14ac:dyDescent="0.25">
      <c r="D8" t="s">
        <v>177</v>
      </c>
    </row>
    <row r="9" spans="1:18" x14ac:dyDescent="0.25">
      <c r="B9" s="4" t="s">
        <v>207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178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P44/H12</f>
        <v>22.113999999999997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420.16599999999994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1"/>
      <c r="R15" s="31"/>
    </row>
    <row r="16" spans="1:18" ht="15.75" x14ac:dyDescent="0.25">
      <c r="A16" s="12"/>
      <c r="B16" s="13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1"/>
      <c r="R16" s="31"/>
    </row>
    <row r="17" spans="1:20" ht="87.75" customHeight="1" x14ac:dyDescent="0.25">
      <c r="A17" s="14"/>
      <c r="B17" s="15"/>
      <c r="C17" s="66"/>
      <c r="D17" s="16" t="s">
        <v>208</v>
      </c>
      <c r="E17" s="16" t="s">
        <v>209</v>
      </c>
      <c r="F17" s="16" t="s">
        <v>180</v>
      </c>
      <c r="G17" s="16"/>
      <c r="H17" s="11"/>
      <c r="I17" s="11"/>
      <c r="J17" s="11"/>
      <c r="K17" s="11"/>
      <c r="L17" s="11"/>
      <c r="M17" s="46"/>
      <c r="N17" s="48"/>
      <c r="O17" s="51"/>
      <c r="P17" s="53"/>
      <c r="Q17" s="31"/>
      <c r="R17" s="31"/>
    </row>
    <row r="18" spans="1:20" ht="15.75" x14ac:dyDescent="0.25">
      <c r="A18" s="17"/>
      <c r="B18" s="13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210</v>
      </c>
      <c r="E19" s="21" t="s">
        <v>211</v>
      </c>
      <c r="F19" s="21" t="s">
        <v>183</v>
      </c>
      <c r="G19" s="21"/>
      <c r="H19" s="21"/>
      <c r="I19" s="21"/>
      <c r="J19" s="21"/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2.5000000000000001E-2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2.5000000000000001E-2</v>
      </c>
      <c r="N20" s="26">
        <f>M20*H12</f>
        <v>0.47500000000000003</v>
      </c>
      <c r="O20" s="30">
        <v>38</v>
      </c>
      <c r="P20" s="30">
        <f>N20*O20</f>
        <v>18.05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1.9000000000000001</v>
      </c>
      <c r="O21" s="7">
        <v>70</v>
      </c>
      <c r="P21" s="30">
        <f>N21*O21</f>
        <v>133</v>
      </c>
      <c r="Q21" s="31"/>
      <c r="R21" s="31"/>
    </row>
    <row r="22" spans="1:20" ht="15.75" x14ac:dyDescent="0.25">
      <c r="A22" s="23">
        <v>3</v>
      </c>
      <c r="B22" s="6" t="s">
        <v>45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9.5000000000000001E-2</v>
      </c>
      <c r="O22" s="7">
        <v>570</v>
      </c>
      <c r="P22" s="30">
        <f>N22*O22</f>
        <v>54.15</v>
      </c>
      <c r="Q22" s="31"/>
      <c r="R22" s="31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2E-3</v>
      </c>
      <c r="N23" s="26">
        <f>M23*H12</f>
        <v>3.7999999999999999E-2</v>
      </c>
      <c r="O23" s="7">
        <v>17</v>
      </c>
      <c r="P23" s="30">
        <f t="shared" ref="P23:P26" si="1">N23*O23</f>
        <v>0.64600000000000002</v>
      </c>
      <c r="Q23" s="31"/>
      <c r="R23" s="31"/>
    </row>
    <row r="24" spans="1:20" ht="15.75" x14ac:dyDescent="0.25">
      <c r="A24" s="23">
        <v>5</v>
      </c>
      <c r="B24" s="6" t="s">
        <v>179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1.1399999999999999</v>
      </c>
      <c r="O24" s="7">
        <v>44</v>
      </c>
      <c r="P24" s="30">
        <f t="shared" si="1"/>
        <v>50.16</v>
      </c>
      <c r="Q24" s="31"/>
      <c r="R24" s="31"/>
    </row>
    <row r="25" spans="1:20" ht="15.75" x14ac:dyDescent="0.25">
      <c r="A25" s="23">
        <v>6</v>
      </c>
      <c r="B25" s="6" t="s">
        <v>212</v>
      </c>
      <c r="C25" s="25" t="s">
        <v>40</v>
      </c>
      <c r="D25" s="25"/>
      <c r="E25" s="25">
        <v>1.2E-2</v>
      </c>
      <c r="F25" s="25"/>
      <c r="G25" s="25"/>
      <c r="H25" s="25"/>
      <c r="I25" s="25"/>
      <c r="J25" s="25"/>
      <c r="K25" s="25"/>
      <c r="L25" s="25"/>
      <c r="M25" s="26">
        <f t="shared" si="0"/>
        <v>1.2E-2</v>
      </c>
      <c r="N25" s="26">
        <f>M25*H12</f>
        <v>0.22800000000000001</v>
      </c>
      <c r="O25" s="7">
        <v>580</v>
      </c>
      <c r="P25" s="30">
        <f t="shared" si="1"/>
        <v>132.24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/>
      <c r="K26" s="25"/>
      <c r="L26" s="25"/>
      <c r="M26" s="26">
        <f t="shared" si="0"/>
        <v>1E-3</v>
      </c>
      <c r="N26" s="26">
        <f>M26*H12</f>
        <v>1.9E-2</v>
      </c>
      <c r="O26" s="7">
        <v>600</v>
      </c>
      <c r="P26" s="30">
        <f t="shared" si="1"/>
        <v>11.4</v>
      </c>
      <c r="Q26" s="31"/>
      <c r="R26" s="31"/>
    </row>
    <row r="27" spans="1:20" ht="15.75" x14ac:dyDescent="0.25">
      <c r="A27" s="23">
        <v>8</v>
      </c>
      <c r="B27" s="6" t="s">
        <v>43</v>
      </c>
      <c r="C27" s="25" t="s">
        <v>40</v>
      </c>
      <c r="D27" s="25"/>
      <c r="E27" s="25"/>
      <c r="F27" s="25">
        <v>1.4999999999999999E-2</v>
      </c>
      <c r="G27" s="25"/>
      <c r="H27" s="25"/>
      <c r="I27" s="25"/>
      <c r="J27" s="25"/>
      <c r="K27" s="25"/>
      <c r="L27" s="25"/>
      <c r="M27" s="26">
        <f t="shared" si="0"/>
        <v>1.4999999999999999E-2</v>
      </c>
      <c r="N27" s="26">
        <f>M27*H12</f>
        <v>0.28499999999999998</v>
      </c>
      <c r="O27" s="7">
        <v>72</v>
      </c>
      <c r="P27" s="30">
        <v>20.52</v>
      </c>
      <c r="Q27" s="31"/>
      <c r="R27" s="31"/>
    </row>
    <row r="28" spans="1:20" ht="15.75" x14ac:dyDescent="0.25">
      <c r="A28" s="23">
        <v>9</v>
      </c>
      <c r="B28" s="6"/>
      <c r="C28" s="25"/>
      <c r="D28" s="25"/>
      <c r="E28" s="25"/>
      <c r="F28" s="33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  <c r="T28" s="39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420.16599999999994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184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7"/>
  <sheetViews>
    <sheetView tabSelected="1" zoomScale="82" zoomScaleNormal="82" workbookViewId="0">
      <selection activeCell="J37" sqref="J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7</v>
      </c>
    </row>
    <row r="6" spans="1:18" x14ac:dyDescent="0.25">
      <c r="F6" s="3"/>
      <c r="G6" t="s">
        <v>223</v>
      </c>
    </row>
    <row r="7" spans="1:18" x14ac:dyDescent="0.25">
      <c r="D7" t="s">
        <v>214</v>
      </c>
    </row>
    <row r="8" spans="1:18" x14ac:dyDescent="0.25">
      <c r="B8" s="4" t="s">
        <v>215</v>
      </c>
      <c r="D8" s="4"/>
      <c r="E8" s="4"/>
    </row>
    <row r="9" spans="1:18" ht="46.5" customHeight="1" x14ac:dyDescent="0.25">
      <c r="B9" s="54" t="s">
        <v>9</v>
      </c>
      <c r="C9" s="55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1" t="s">
        <v>221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P42/H11</f>
        <v>46.101000000000006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184.40400000000002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5" t="s">
        <v>20</v>
      </c>
      <c r="D14" s="56" t="s">
        <v>21</v>
      </c>
      <c r="E14" s="57"/>
      <c r="F14" s="57"/>
      <c r="G14" s="57"/>
      <c r="H14" s="57"/>
      <c r="I14" s="57"/>
      <c r="J14" s="57"/>
      <c r="K14" s="57"/>
      <c r="L14" s="57"/>
      <c r="M14" s="45" t="s">
        <v>22</v>
      </c>
      <c r="N14" s="47" t="s">
        <v>23</v>
      </c>
      <c r="O14" s="49" t="s">
        <v>24</v>
      </c>
      <c r="P14" s="52" t="s">
        <v>25</v>
      </c>
      <c r="Q14" s="31"/>
      <c r="R14" s="31"/>
    </row>
    <row r="15" spans="1:18" ht="15.75" x14ac:dyDescent="0.25">
      <c r="A15" s="12"/>
      <c r="B15" s="13" t="s">
        <v>26</v>
      </c>
      <c r="C15" s="66"/>
      <c r="D15" s="58" t="s">
        <v>27</v>
      </c>
      <c r="E15" s="58"/>
      <c r="F15" s="59"/>
      <c r="G15" s="56" t="s">
        <v>28</v>
      </c>
      <c r="H15" s="57"/>
      <c r="I15" s="57"/>
      <c r="J15" s="57"/>
      <c r="K15" s="57"/>
      <c r="L15" s="60"/>
      <c r="M15" s="46"/>
      <c r="N15" s="48"/>
      <c r="O15" s="50"/>
      <c r="P15" s="53"/>
      <c r="Q15" s="31"/>
      <c r="R15" s="31"/>
    </row>
    <row r="16" spans="1:18" ht="87.75" customHeight="1" x14ac:dyDescent="0.25">
      <c r="A16" s="14"/>
      <c r="B16" s="15"/>
      <c r="C16" s="66"/>
      <c r="D16" s="16" t="s">
        <v>216</v>
      </c>
      <c r="E16" s="16" t="s">
        <v>162</v>
      </c>
      <c r="F16" s="16" t="s">
        <v>35</v>
      </c>
      <c r="G16" s="16" t="s">
        <v>217</v>
      </c>
      <c r="H16" s="11" t="s">
        <v>179</v>
      </c>
      <c r="I16" s="11" t="s">
        <v>180</v>
      </c>
      <c r="J16" s="11"/>
      <c r="K16" s="11"/>
      <c r="L16" s="11"/>
      <c r="M16" s="46"/>
      <c r="N16" s="48"/>
      <c r="O16" s="51"/>
      <c r="P16" s="53"/>
      <c r="Q16" s="31"/>
      <c r="R16" s="31"/>
    </row>
    <row r="17" spans="1:20" ht="15.75" x14ac:dyDescent="0.25">
      <c r="A17" s="17"/>
      <c r="B17" s="13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>
        <v>4</v>
      </c>
      <c r="J17" s="18"/>
      <c r="K17" s="18"/>
      <c r="L17" s="18"/>
      <c r="M17" s="18"/>
      <c r="N17" s="18"/>
      <c r="O17" s="18"/>
      <c r="P17" s="28"/>
      <c r="Q17" s="31"/>
      <c r="R17" s="31"/>
    </row>
    <row r="18" spans="1:20" ht="30" x14ac:dyDescent="0.25">
      <c r="A18" s="19" t="s">
        <v>37</v>
      </c>
      <c r="B18" s="20" t="s">
        <v>38</v>
      </c>
      <c r="C18" s="21"/>
      <c r="D18" s="22" t="s">
        <v>183</v>
      </c>
      <c r="E18" s="21" t="s">
        <v>183</v>
      </c>
      <c r="F18" s="21" t="s">
        <v>197</v>
      </c>
      <c r="G18" s="21" t="s">
        <v>218</v>
      </c>
      <c r="H18" s="21" t="s">
        <v>197</v>
      </c>
      <c r="I18" s="21" t="s">
        <v>183</v>
      </c>
      <c r="J18" s="21"/>
      <c r="K18" s="21"/>
      <c r="L18" s="21"/>
      <c r="M18" s="21"/>
      <c r="N18" s="21"/>
      <c r="O18" s="21"/>
      <c r="P18" s="29"/>
      <c r="Q18" s="31"/>
      <c r="R18" s="31"/>
    </row>
    <row r="19" spans="1:20" ht="15.75" x14ac:dyDescent="0.25">
      <c r="A19" s="23">
        <v>1</v>
      </c>
      <c r="B19" s="24" t="s">
        <v>49</v>
      </c>
      <c r="C19" s="25" t="s">
        <v>40</v>
      </c>
      <c r="D19" s="26">
        <v>0.02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29" si="0">SUM(D19:L19)</f>
        <v>0.02</v>
      </c>
      <c r="N19" s="26">
        <f>M19*H11</f>
        <v>0.08</v>
      </c>
      <c r="O19" s="30">
        <v>43</v>
      </c>
      <c r="P19" s="30">
        <f>N19*O19</f>
        <v>3.44</v>
      </c>
      <c r="Q19" s="31"/>
      <c r="R19" s="31"/>
    </row>
    <row r="20" spans="1:20" ht="15.75" x14ac:dyDescent="0.25">
      <c r="A20" s="23">
        <v>2</v>
      </c>
      <c r="B20" s="6" t="s">
        <v>46</v>
      </c>
      <c r="C20" s="25" t="s">
        <v>40</v>
      </c>
      <c r="D20" s="25">
        <v>7.0000000000000007E-2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7.0000000000000007E-2</v>
      </c>
      <c r="N20" s="26">
        <f>M20*H11</f>
        <v>0.28000000000000003</v>
      </c>
      <c r="O20" s="7">
        <v>85</v>
      </c>
      <c r="P20" s="30">
        <f>N20*O20</f>
        <v>23.8</v>
      </c>
      <c r="Q20" s="31"/>
      <c r="R20" s="31"/>
    </row>
    <row r="21" spans="1:20" ht="15.75" x14ac:dyDescent="0.25">
      <c r="A21" s="23">
        <v>3</v>
      </c>
      <c r="B21" s="6" t="s">
        <v>45</v>
      </c>
      <c r="C21" s="25" t="s">
        <v>40</v>
      </c>
      <c r="D21" s="25">
        <v>2E-3</v>
      </c>
      <c r="E21" s="25"/>
      <c r="F21" s="25"/>
      <c r="G21" s="25">
        <v>4.0000000000000001E-3</v>
      </c>
      <c r="H21" s="25"/>
      <c r="I21" s="25"/>
      <c r="J21" s="25"/>
      <c r="K21" s="25"/>
      <c r="L21" s="25"/>
      <c r="M21" s="26">
        <f t="shared" si="0"/>
        <v>6.0000000000000001E-3</v>
      </c>
      <c r="N21" s="26">
        <f>M21*H11</f>
        <v>2.4E-2</v>
      </c>
      <c r="O21" s="7">
        <v>700</v>
      </c>
      <c r="P21" s="30">
        <f>N21*O21</f>
        <v>16.8</v>
      </c>
      <c r="Q21" s="31"/>
      <c r="R21" s="31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M22*H11</f>
        <v>0.02</v>
      </c>
      <c r="O22" s="7">
        <v>18</v>
      </c>
      <c r="P22" s="30">
        <f t="shared" ref="P22:P28" si="1">N22*O22</f>
        <v>0.36</v>
      </c>
      <c r="Q22" s="31"/>
      <c r="R22" s="31"/>
    </row>
    <row r="23" spans="1:20" ht="15.75" x14ac:dyDescent="0.25">
      <c r="A23" s="23">
        <v>5</v>
      </c>
      <c r="B23" s="6" t="s">
        <v>179</v>
      </c>
      <c r="C23" s="25" t="s">
        <v>40</v>
      </c>
      <c r="D23" s="25"/>
      <c r="E23" s="25"/>
      <c r="F23" s="25">
        <v>0.06</v>
      </c>
      <c r="G23" s="25">
        <v>2E-3</v>
      </c>
      <c r="H23" s="25">
        <v>0.06</v>
      </c>
      <c r="I23" s="25"/>
      <c r="J23" s="25"/>
      <c r="K23" s="25"/>
      <c r="L23" s="25"/>
      <c r="M23" s="26">
        <f t="shared" si="0"/>
        <v>0.122</v>
      </c>
      <c r="N23" s="26">
        <f>M23*H11</f>
        <v>0.48799999999999999</v>
      </c>
      <c r="O23" s="7">
        <v>48</v>
      </c>
      <c r="P23" s="30">
        <f t="shared" si="1"/>
        <v>23.423999999999999</v>
      </c>
      <c r="Q23" s="31"/>
      <c r="R23" s="31"/>
    </row>
    <row r="24" spans="1:20" ht="15.75" x14ac:dyDescent="0.25">
      <c r="A24" s="23">
        <v>6</v>
      </c>
      <c r="B24" s="6" t="s">
        <v>42</v>
      </c>
      <c r="C24" s="25" t="s">
        <v>40</v>
      </c>
      <c r="D24" s="25"/>
      <c r="E24" s="25">
        <v>1E-3</v>
      </c>
      <c r="F24" s="25"/>
      <c r="G24" s="25"/>
      <c r="H24" s="25"/>
      <c r="I24" s="25">
        <v>1E-3</v>
      </c>
      <c r="J24" s="25"/>
      <c r="K24" s="25"/>
      <c r="L24" s="25"/>
      <c r="M24" s="26">
        <f t="shared" si="0"/>
        <v>2E-3</v>
      </c>
      <c r="N24" s="26">
        <f>M24*H11</f>
        <v>8.0000000000000002E-3</v>
      </c>
      <c r="O24" s="7">
        <v>550</v>
      </c>
      <c r="P24" s="30">
        <f t="shared" si="1"/>
        <v>4.4000000000000004</v>
      </c>
      <c r="Q24" s="31"/>
      <c r="R24" s="31"/>
    </row>
    <row r="25" spans="1:20" ht="15.75" x14ac:dyDescent="0.25">
      <c r="A25" s="23">
        <v>7</v>
      </c>
      <c r="B25" s="6" t="s">
        <v>43</v>
      </c>
      <c r="C25" s="25" t="s">
        <v>40</v>
      </c>
      <c r="D25" s="25"/>
      <c r="E25" s="25">
        <v>0.01</v>
      </c>
      <c r="F25" s="25"/>
      <c r="G25" s="25"/>
      <c r="H25" s="25"/>
      <c r="I25" s="25">
        <v>0.01</v>
      </c>
      <c r="J25" s="25"/>
      <c r="K25" s="25"/>
      <c r="L25" s="25"/>
      <c r="M25" s="26">
        <f t="shared" si="0"/>
        <v>0.02</v>
      </c>
      <c r="N25" s="26">
        <f>M25*H11</f>
        <v>0.08</v>
      </c>
      <c r="O25" s="7">
        <v>76</v>
      </c>
      <c r="P25" s="30">
        <f t="shared" si="1"/>
        <v>6.08</v>
      </c>
      <c r="Q25" s="31"/>
      <c r="R25" s="31"/>
    </row>
    <row r="26" spans="1:20" ht="15.75" x14ac:dyDescent="0.25">
      <c r="A26" s="23">
        <v>8</v>
      </c>
      <c r="B26" s="6" t="s">
        <v>219</v>
      </c>
      <c r="C26" s="25" t="s">
        <v>40</v>
      </c>
      <c r="D26" s="25"/>
      <c r="E26" s="25"/>
      <c r="F26" s="25"/>
      <c r="G26" s="25">
        <v>5.5E-2</v>
      </c>
      <c r="H26" s="25"/>
      <c r="I26" s="25"/>
      <c r="J26" s="25"/>
      <c r="K26" s="25"/>
      <c r="L26" s="25"/>
      <c r="M26" s="26">
        <f t="shared" si="0"/>
        <v>5.5E-2</v>
      </c>
      <c r="N26" s="26">
        <f>M26*H11</f>
        <v>0.22</v>
      </c>
      <c r="O26" s="7">
        <v>420</v>
      </c>
      <c r="P26" s="30">
        <f t="shared" si="1"/>
        <v>92.4</v>
      </c>
      <c r="Q26" s="31"/>
      <c r="R26" s="31"/>
    </row>
    <row r="27" spans="1:20" ht="15.75" x14ac:dyDescent="0.25">
      <c r="A27" s="23">
        <v>9</v>
      </c>
      <c r="B27" s="6" t="s">
        <v>54</v>
      </c>
      <c r="C27" s="25" t="s">
        <v>40</v>
      </c>
      <c r="D27" s="25"/>
      <c r="E27" s="25"/>
      <c r="F27" s="33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M27*H11</f>
        <v>1.2E-2</v>
      </c>
      <c r="O27" s="7">
        <v>35</v>
      </c>
      <c r="P27" s="30">
        <f t="shared" si="1"/>
        <v>0.42</v>
      </c>
      <c r="Q27" s="31"/>
      <c r="R27" s="31"/>
      <c r="T27" s="39"/>
    </row>
    <row r="28" spans="1:20" ht="15.75" x14ac:dyDescent="0.25">
      <c r="A28" s="23">
        <v>10</v>
      </c>
      <c r="B28" s="6" t="s">
        <v>220</v>
      </c>
      <c r="C28" s="25" t="s">
        <v>40</v>
      </c>
      <c r="D28" s="25"/>
      <c r="E28" s="25"/>
      <c r="F28" s="25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M28*H11</f>
        <v>0.02</v>
      </c>
      <c r="O28" s="7">
        <v>156</v>
      </c>
      <c r="P28" s="30">
        <f t="shared" si="1"/>
        <v>3.12</v>
      </c>
      <c r="Q28" s="31"/>
      <c r="R28" s="31"/>
    </row>
    <row r="29" spans="1:20" ht="15.75" x14ac:dyDescent="0.25">
      <c r="A29" s="23">
        <v>12</v>
      </c>
      <c r="B29" s="6" t="s">
        <v>50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M29*H11</f>
        <v>0.16</v>
      </c>
      <c r="O29" s="7">
        <v>56</v>
      </c>
      <c r="P29" s="30">
        <f>O29*N29</f>
        <v>8.9600000000000009</v>
      </c>
      <c r="Q29" s="31"/>
      <c r="R29" s="31"/>
    </row>
    <row r="30" spans="1:20" ht="15.75" x14ac:dyDescent="0.25">
      <c r="A30" s="23">
        <v>13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v>5.0000000000000001E-3</v>
      </c>
      <c r="N30" s="26">
        <v>0.02</v>
      </c>
      <c r="O30" s="7">
        <v>40</v>
      </c>
      <c r="P30" s="30">
        <v>0.8</v>
      </c>
      <c r="Q30" s="31"/>
      <c r="R30" s="31"/>
    </row>
    <row r="31" spans="1:20" ht="15.75" x14ac:dyDescent="0.25">
      <c r="A31" s="23">
        <v>14</v>
      </c>
      <c r="B31" s="6" t="s">
        <v>51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v>3.0000000000000001E-3</v>
      </c>
      <c r="N31" s="26">
        <v>1.2E-2</v>
      </c>
      <c r="O31" s="7">
        <v>34</v>
      </c>
      <c r="P31" s="30">
        <v>0.4</v>
      </c>
      <c r="Q31" s="31"/>
      <c r="R31" s="31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/>
      <c r="O41" s="25"/>
      <c r="P41" s="38"/>
      <c r="Q41" s="31"/>
      <c r="R41" s="31"/>
    </row>
    <row r="42" spans="1:18" ht="15.75" x14ac:dyDescent="0.25">
      <c r="A42" s="63" t="s">
        <v>70</v>
      </c>
      <c r="B42" s="6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0">
        <f>SUM(P19:P41)</f>
        <v>184.40400000000002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222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5"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185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186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188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13" zoomScale="82" zoomScaleNormal="82" workbookViewId="0">
      <selection activeCell="O19" sqref="O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189</v>
      </c>
      <c r="C2" s="1"/>
      <c r="D2" t="s">
        <v>190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184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60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77"/>
      <c r="D14" s="74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68"/>
      <c r="N14" s="70"/>
      <c r="O14" s="50"/>
      <c r="P14" s="53"/>
      <c r="Q14" s="31"/>
      <c r="R14" s="31"/>
    </row>
    <row r="15" spans="1:18" ht="87.75" customHeight="1" x14ac:dyDescent="0.25">
      <c r="A15" s="14"/>
      <c r="B15" s="15"/>
      <c r="C15" s="78"/>
      <c r="D15" s="16" t="s">
        <v>195</v>
      </c>
      <c r="E15" s="16" t="s">
        <v>181</v>
      </c>
      <c r="F15" s="16" t="s">
        <v>196</v>
      </c>
      <c r="G15" s="11" t="s">
        <v>180</v>
      </c>
      <c r="H15" s="11"/>
      <c r="I15" s="11"/>
      <c r="J15" s="11"/>
      <c r="K15" s="11"/>
      <c r="L15" s="11"/>
      <c r="M15" s="69"/>
      <c r="N15" s="71"/>
      <c r="O15" s="72"/>
      <c r="P15" s="73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197</v>
      </c>
      <c r="E17" s="21" t="s">
        <v>182</v>
      </c>
      <c r="F17" s="21" t="s">
        <v>198</v>
      </c>
      <c r="G17" s="21" t="s">
        <v>183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199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200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201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202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203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204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205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7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184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6.5" customHeight="1" x14ac:dyDescent="0.25">
      <c r="A15" s="14"/>
      <c r="B15" s="15"/>
      <c r="C15" s="66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2024-11-28T20:23:33Z</cp:lastPrinted>
  <dcterms:created xsi:type="dcterms:W3CDTF">2019-01-18T12:27:00Z</dcterms:created>
  <dcterms:modified xsi:type="dcterms:W3CDTF">2025-03-09T13:40:48Z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