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'21,10мал'!$14:$16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F11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1" i="270" l="1"/>
  <c r="G11" i="270" s="1"/>
  <c r="G12" i="270" s="1"/>
  <c r="P46" i="272"/>
  <c r="G12" i="272" s="1"/>
  <c r="G13" i="272" s="1"/>
</calcChain>
</file>

<file path=xl/sharedStrings.xml><?xml version="1.0" encoding="utf-8"?>
<sst xmlns="http://schemas.openxmlformats.org/spreadsheetml/2006/main" count="4694" uniqueCount="241">
  <si>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</si>
  <si>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</si>
  <si>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</si>
  <si>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</si>
  <si>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</si>
  <si>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</si>
  <si>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</si>
  <si>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</si>
  <si>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</si>
  <si>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</si>
  <si>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</si>
  <si>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</si>
  <si>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</si>
  <si>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</si>
  <si>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</si>
  <si>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</si>
  <si>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</si>
  <si>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</si>
  <si>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</si>
  <si>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</si>
  <si>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</si>
  <si>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</si>
  <si>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</si>
  <si>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</si>
  <si>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</si>
  <si>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</si>
  <si>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</si>
  <si>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</si>
  <si>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</si>
  <si>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</si>
  <si>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</si>
  <si>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</si>
  <si>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</si>
  <si>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</si>
  <si>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</si>
  <si>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</si>
  <si>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</si>
  <si>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</si>
  <si>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</si>
  <si>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</si>
  <si>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</si>
  <si>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</si>
  <si>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</si>
  <si>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</si>
  <si>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</si>
  <si>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</si>
  <si>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</si>
  <si>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</si>
  <si>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</si>
  <si>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</si>
  <si>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</si>
  <si>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</si>
  <si>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</si>
  <si>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</si>
  <si>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</si>
  <si>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</si>
  <si>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</si>
  <si>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</si>
  <si>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</si>
  <si>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</si>
  <si>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</si>
  <si>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</si>
  <si>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</si>
  <si>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</si>
  <si>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</si>
  <si>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</si>
  <si>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</si>
  <si>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</si>
  <si>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</si>
  <si>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</si>
  <si>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</si>
  <si>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</si>
  <si>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</si>
  <si>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</si>
  <si>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</si>
  <si>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</si>
  <si>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</si>
  <si>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</si>
  <si>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</si>
  <si>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</si>
  <si>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</si>
  <si>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</si>
  <si>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</si>
  <si>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</si>
  <si>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</si>
  <si>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</si>
  <si>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</si>
  <si>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</si>
  <si>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</si>
  <si>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</si>
  <si>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</si>
  <si>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</si>
  <si>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</si>
  <si>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</si>
  <si>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</si>
  <si>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</si>
  <si>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</si>
  <si>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</si>
  <si>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</si>
  <si>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</si>
  <si>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</si>
  <si>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</si>
  <si>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</si>
  <si>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</si>
  <si>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</si>
  <si>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</si>
  <si>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</si>
  <si>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</si>
  <si>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</si>
  <si>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</si>
  <si>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</si>
  <si>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</si>
  <si>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</si>
  <si>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</si>
  <si>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</si>
  <si>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</si>
  <si>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</si>
  <si>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</si>
  <si>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</si>
  <si>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</si>
  <si>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</si>
  <si>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</si>
  <si>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</si>
  <si>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</si>
  <si>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</si>
  <si>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</si>
  <si>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</si>
  <si>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</si>
  <si>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</si>
  <si>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</si>
  <si>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</si>
  <si>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</si>
  <si>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</si>
  <si>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</si>
  <si>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</si>
  <si>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</si>
  <si>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</si>
  <si>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</si>
  <si>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</si>
  <si>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</si>
  <si>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</si>
  <si>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</si>
  <si>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</si>
  <si>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</si>
  <si>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</si>
  <si>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</si>
  <si>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</si>
  <si>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</si>
  <si>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</si>
  <si>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</si>
  <si>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</si>
  <si>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</si>
  <si>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</si>
  <si>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</si>
  <si>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</si>
  <si>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</si>
  <si>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</si>
  <si>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</si>
  <si>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</si>
  <si>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</si>
  <si>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</si>
  <si>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</si>
  <si>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</si>
  <si>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</si>
  <si>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</si>
  <si>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</si>
  <si>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</si>
  <si>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</si>
  <si>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</si>
  <si>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</si>
  <si>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</si>
  <si>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</si>
  <si>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</si>
  <si>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</si>
  <si>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</si>
  <si>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</si>
  <si>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</si>
  <si>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</si>
  <si>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</si>
  <si>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</si>
  <si>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</si>
  <si>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</si>
  <si>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</si>
  <si>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</si>
  <si>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</si>
  <si>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</si>
  <si>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</si>
  <si>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</si>
  <si>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</si>
  <si>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</si>
  <si>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</si>
  <si>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</si>
  <si>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</si>
  <si>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</si>
  <si>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</si>
  <si>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</si>
  <si>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</si>
  <si>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</si>
  <si>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</si>
  <si>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</si>
  <si>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</si>
  <si>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</si>
  <si>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</si>
  <si>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</si>
  <si>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</si>
  <si>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</si>
  <si>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</si>
  <si>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</si>
  <si>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</si>
  <si>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</si>
  <si>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</si>
  <si>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</si>
  <si>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</si>
  <si>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</si>
  <si>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</si>
  <si>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</si>
  <si>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</si>
  <si>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</si>
  <si>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</si>
  <si>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</si>
  <si>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</si>
  <si>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</si>
  <si>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</si>
  <si>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</si>
  <si>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</si>
  <si>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</si>
  <si>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</si>
  <si>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</si>
  <si>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</si>
  <si>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</si>
  <si>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сыр голланд</t>
  </si>
  <si>
    <t>хлеб с маслом и сыром</t>
  </si>
  <si>
    <t>70/15/15</t>
  </si>
  <si>
    <t>14.09.2024год</t>
  </si>
  <si>
    <t>Директор   ______________Тарканова М.В.</t>
  </si>
  <si>
    <t>Ответственное лицо:   Гонибова Э.К.</t>
  </si>
  <si>
    <t>ОВЗ 5-11 классы</t>
  </si>
  <si>
    <t>масло раст</t>
  </si>
  <si>
    <t>котлеты из курин. филе с картофельным пюре</t>
  </si>
  <si>
    <t>филе курин</t>
  </si>
  <si>
    <t>07.03.2025год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</si>
</sst>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>
      <alignment textRotation="90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0" fontId="4" fillId="0" borderId="0" xfId="0" applyFont="1"/>
    <xf numFmtId="166" fontId="4" fillId="0" borderId="0" xfId="0" applyNumberFormat="1" applyFont="1"/>
    <xf numFmtId="0" fontId="5" fillId="0" borderId="0" xfId="0" applyFont="1"/>
    <xf numFmtId="167" fontId="2" fillId="0" borderId="4" xfId="0" applyNumberFormat="1" applyFont="1" applyBorder="1"/>
    <xf numFmtId="167" fontId="2" fillId="0" borderId="5" xfId="0" applyNumberFormat="1" applyFont="1" applyBorder="1"/>
    <xf numFmtId="0" fontId="2" fillId="0" borderId="17" xfId="0" applyFont="1" applyFill="1" applyBorder="1"/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textRotation="90" wrapText="1"/>
    </xf>
    <xf numFmtId="2" fontId="2" fillId="0" borderId="5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wrapText="1"/>
    </xf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1" fillId="0" borderId="0" xfId="0" applyFont="1"/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5.75" customHeight="1" x14ac:dyDescent="0.25">
      <c r="A15" s="13"/>
      <c r="B15" s="14"/>
      <c r="C15" s="6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5.75" customHeight="1" x14ac:dyDescent="0.25">
      <c r="A15" s="13"/>
      <c r="B15" s="14"/>
      <c r="C15" s="6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5" t="s">
        <v>70</v>
      </c>
      <c r="B47" s="6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103.5" customHeight="1" x14ac:dyDescent="0.25">
      <c r="A15" s="13"/>
      <c r="B15" s="14"/>
      <c r="C15" s="6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8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6"/>
  <sheetViews>
    <sheetView tabSelected="1" zoomScale="82" zoomScaleNormal="82" workbookViewId="0">
      <selection activeCell="B1" sqref="B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</row>
    <row r="3" spans="1:18" ht="15.75" x14ac:dyDescent="0.25">
      <c r="B3" s="1" t="s">
        <v>234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2" t="s">
        <v>240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x14ac:dyDescent="0.25">
      <c r="E5" t="s">
        <v>4</v>
      </c>
      <c r="L5">
        <v>6</v>
      </c>
    </row>
    <row r="6" spans="1:18" x14ac:dyDescent="0.25">
      <c r="F6" s="3"/>
      <c r="G6" s="46" t="s">
        <v>240</v>
      </c>
    </row>
    <row r="7" spans="1:18" x14ac:dyDescent="0.25">
      <c r="D7" t="s">
        <v>181</v>
      </c>
    </row>
    <row r="8" spans="1:18" x14ac:dyDescent="0.25">
      <c r="B8" s="4" t="s">
        <v>236</v>
      </c>
      <c r="D8" s="4"/>
      <c r="E8" s="4"/>
    </row>
    <row r="9" spans="1:18" ht="46.5" customHeight="1" x14ac:dyDescent="0.25">
      <c r="B9" s="56" t="s">
        <v>9</v>
      </c>
      <c r="C9" s="57"/>
      <c r="D9" s="63" t="s">
        <v>10</v>
      </c>
      <c r="E9" s="63" t="s">
        <v>11</v>
      </c>
      <c r="F9" s="63" t="s">
        <v>12</v>
      </c>
      <c r="G9" s="63" t="s">
        <v>13</v>
      </c>
      <c r="H9" s="63" t="s">
        <v>14</v>
      </c>
      <c r="I9" s="1" t="s">
        <v>235</v>
      </c>
      <c r="J9" s="1"/>
      <c r="K9" s="1"/>
      <c r="L9" s="1"/>
      <c r="M9" s="1"/>
      <c r="N9" s="1"/>
      <c r="O9" s="1"/>
      <c r="P9" s="1"/>
    </row>
    <row r="10" spans="1:18" ht="173.25" x14ac:dyDescent="0.25">
      <c r="B10" s="5" t="s">
        <v>16</v>
      </c>
      <c r="C10" s="5" t="s">
        <v>17</v>
      </c>
      <c r="D10" s="64"/>
      <c r="E10" s="64"/>
      <c r="F10" s="64"/>
      <c r="G10" s="64"/>
      <c r="H10" s="64"/>
      <c r="I10" s="1"/>
      <c r="J10" s="1"/>
      <c r="K10" s="1"/>
      <c r="L10" s="1"/>
      <c r="M10" s="1"/>
      <c r="N10" s="1"/>
      <c r="O10" s="1"/>
      <c r="P10" s="1"/>
    </row>
    <row r="11" spans="1:18" ht="21" customHeight="1" x14ac:dyDescent="0.25">
      <c r="B11" s="6"/>
      <c r="C11" s="6"/>
      <c r="D11" s="6">
        <v>50</v>
      </c>
      <c r="E11" s="6">
        <v>4</v>
      </c>
      <c r="F11" s="6">
        <f>E11*D11</f>
        <v>200</v>
      </c>
      <c r="G11" s="7">
        <f>P41/H11</f>
        <v>52.463500000000003</v>
      </c>
      <c r="H11" s="8">
        <v>4</v>
      </c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1"/>
      <c r="C12" s="1"/>
      <c r="D12" s="1"/>
      <c r="E12" s="6" t="s">
        <v>18</v>
      </c>
      <c r="F12" s="6"/>
      <c r="G12" s="7">
        <f>G11*H11</f>
        <v>209.85400000000001</v>
      </c>
      <c r="H12" s="6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4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A14" s="9"/>
      <c r="B14" s="10" t="s">
        <v>19</v>
      </c>
      <c r="C14" s="67" t="s">
        <v>20</v>
      </c>
      <c r="D14" s="58" t="s">
        <v>21</v>
      </c>
      <c r="E14" s="59"/>
      <c r="F14" s="59"/>
      <c r="G14" s="59"/>
      <c r="H14" s="59"/>
      <c r="I14" s="59"/>
      <c r="J14" s="59"/>
      <c r="K14" s="59"/>
      <c r="L14" s="59"/>
      <c r="M14" s="47" t="s">
        <v>22</v>
      </c>
      <c r="N14" s="49" t="s">
        <v>23</v>
      </c>
      <c r="O14" s="51" t="s">
        <v>24</v>
      </c>
      <c r="P14" s="54" t="s">
        <v>25</v>
      </c>
      <c r="Q14" s="32"/>
      <c r="R14" s="32"/>
    </row>
    <row r="15" spans="1:18" ht="15.75" x14ac:dyDescent="0.25">
      <c r="A15" s="11"/>
      <c r="B15" s="12" t="s">
        <v>26</v>
      </c>
      <c r="C15" s="68"/>
      <c r="D15" s="60" t="s">
        <v>27</v>
      </c>
      <c r="E15" s="60"/>
      <c r="F15" s="61"/>
      <c r="G15" s="58" t="s">
        <v>28</v>
      </c>
      <c r="H15" s="59"/>
      <c r="I15" s="59"/>
      <c r="J15" s="59"/>
      <c r="K15" s="59"/>
      <c r="L15" s="62"/>
      <c r="M15" s="48"/>
      <c r="N15" s="50"/>
      <c r="O15" s="52"/>
      <c r="P15" s="55"/>
      <c r="Q15" s="32"/>
      <c r="R15" s="32"/>
    </row>
    <row r="16" spans="1:18" ht="87.75" customHeight="1" x14ac:dyDescent="0.25">
      <c r="A16" s="13"/>
      <c r="B16" s="14"/>
      <c r="C16" s="68"/>
      <c r="D16" s="15" t="s">
        <v>208</v>
      </c>
      <c r="E16" s="15" t="s">
        <v>189</v>
      </c>
      <c r="F16" s="15" t="s">
        <v>185</v>
      </c>
      <c r="G16" s="15" t="s">
        <v>238</v>
      </c>
      <c r="H16" s="16" t="s">
        <v>184</v>
      </c>
      <c r="I16" s="16" t="s">
        <v>185</v>
      </c>
      <c r="J16" s="16"/>
      <c r="K16" s="16"/>
      <c r="L16" s="16"/>
      <c r="M16" s="48"/>
      <c r="N16" s="50"/>
      <c r="O16" s="53"/>
      <c r="P16" s="55"/>
      <c r="Q16" s="32"/>
      <c r="R16" s="32"/>
    </row>
    <row r="17" spans="1:20" ht="15.75" x14ac:dyDescent="0.25">
      <c r="A17" s="17"/>
      <c r="B17" s="12" t="s">
        <v>36</v>
      </c>
      <c r="C17" s="18"/>
      <c r="D17" s="18">
        <v>4</v>
      </c>
      <c r="E17" s="18">
        <v>4</v>
      </c>
      <c r="F17" s="18">
        <v>4</v>
      </c>
      <c r="G17" s="18">
        <v>4</v>
      </c>
      <c r="H17" s="18">
        <v>4</v>
      </c>
      <c r="I17" s="18">
        <v>4</v>
      </c>
      <c r="J17" s="18"/>
      <c r="K17" s="18"/>
      <c r="L17" s="18"/>
      <c r="M17" s="18"/>
      <c r="N17" s="18"/>
      <c r="O17" s="18"/>
      <c r="P17" s="29"/>
      <c r="Q17" s="32"/>
      <c r="R17" s="32"/>
    </row>
    <row r="18" spans="1:20" ht="30" x14ac:dyDescent="0.25">
      <c r="A18" s="19" t="s">
        <v>37</v>
      </c>
      <c r="B18" s="20" t="s">
        <v>38</v>
      </c>
      <c r="C18" s="21"/>
      <c r="D18" s="22" t="s">
        <v>195</v>
      </c>
      <c r="E18" s="21" t="s">
        <v>186</v>
      </c>
      <c r="F18" s="21" t="s">
        <v>187</v>
      </c>
      <c r="G18" s="21" t="s">
        <v>188</v>
      </c>
      <c r="H18" s="21" t="s">
        <v>186</v>
      </c>
      <c r="I18" s="21" t="s">
        <v>187</v>
      </c>
      <c r="J18" s="21"/>
      <c r="K18" s="21"/>
      <c r="L18" s="21"/>
      <c r="M18" s="21"/>
      <c r="N18" s="21"/>
      <c r="O18" s="21"/>
      <c r="P18" s="30"/>
      <c r="Q18" s="32"/>
      <c r="R18" s="32"/>
    </row>
    <row r="19" spans="1:20" ht="15.75" x14ac:dyDescent="0.25">
      <c r="A19" s="23">
        <v>1</v>
      </c>
      <c r="B19" s="24" t="s">
        <v>48</v>
      </c>
      <c r="C19" s="25" t="s">
        <v>40</v>
      </c>
      <c r="D19" s="26">
        <v>0.04</v>
      </c>
      <c r="E19" s="26"/>
      <c r="F19" s="25"/>
      <c r="G19" s="26"/>
      <c r="H19" s="26"/>
      <c r="I19" s="26"/>
      <c r="J19" s="26"/>
      <c r="K19" s="26"/>
      <c r="L19" s="26"/>
      <c r="M19" s="26">
        <f t="shared" ref="M19:M31" si="0">SUM(D19:L19)</f>
        <v>0.04</v>
      </c>
      <c r="N19" s="26">
        <f>M19*H11</f>
        <v>0.16</v>
      </c>
      <c r="O19" s="31">
        <v>50</v>
      </c>
      <c r="P19" s="31">
        <f>N19*O19</f>
        <v>8</v>
      </c>
      <c r="Q19" s="32"/>
      <c r="R19" s="32"/>
    </row>
    <row r="20" spans="1:20" ht="15.75" x14ac:dyDescent="0.25">
      <c r="A20" s="23">
        <v>2</v>
      </c>
      <c r="B20" s="6" t="s">
        <v>46</v>
      </c>
      <c r="C20" s="25" t="s">
        <v>40</v>
      </c>
      <c r="D20" s="25">
        <v>0.03</v>
      </c>
      <c r="E20" s="25"/>
      <c r="F20" s="25"/>
      <c r="G20" s="25">
        <v>0.02</v>
      </c>
      <c r="H20" s="25"/>
      <c r="I20" s="25"/>
      <c r="J20" s="25"/>
      <c r="K20" s="25"/>
      <c r="L20" s="25"/>
      <c r="M20" s="26">
        <f t="shared" si="0"/>
        <v>0.05</v>
      </c>
      <c r="N20" s="26">
        <f>M20*H11</f>
        <v>0.2</v>
      </c>
      <c r="O20" s="7">
        <v>85</v>
      </c>
      <c r="P20" s="31">
        <f>N20*O20</f>
        <v>17</v>
      </c>
      <c r="Q20" s="32"/>
      <c r="R20" s="32"/>
    </row>
    <row r="21" spans="1:20" ht="15.75" x14ac:dyDescent="0.25">
      <c r="A21" s="23">
        <v>3</v>
      </c>
      <c r="B21" s="6" t="s">
        <v>44</v>
      </c>
      <c r="C21" s="25" t="s">
        <v>40</v>
      </c>
      <c r="D21" s="25">
        <v>2E-3</v>
      </c>
      <c r="E21" s="25"/>
      <c r="F21" s="25"/>
      <c r="G21" s="25">
        <v>3.0000000000000001E-3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f>M21*H11</f>
        <v>0.02</v>
      </c>
      <c r="O21" s="7">
        <v>18</v>
      </c>
      <c r="P21" s="31">
        <f>N21*O21</f>
        <v>0.36</v>
      </c>
      <c r="Q21" s="32"/>
      <c r="R21" s="32"/>
    </row>
    <row r="22" spans="1:20" ht="15.75" x14ac:dyDescent="0.25">
      <c r="A22" s="23">
        <v>4</v>
      </c>
      <c r="B22" s="6" t="s">
        <v>45</v>
      </c>
      <c r="C22" s="25" t="s">
        <v>40</v>
      </c>
      <c r="D22" s="25">
        <v>3.0000000000000001E-3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6.0000000000000001E-3</v>
      </c>
      <c r="N22" s="26">
        <f>M22*H11</f>
        <v>2.4E-2</v>
      </c>
      <c r="O22" s="7">
        <v>700</v>
      </c>
      <c r="P22" s="31">
        <f t="shared" ref="P22:P27" si="1">N22*O22</f>
        <v>16.8</v>
      </c>
      <c r="Q22" s="32"/>
      <c r="R22" s="32"/>
    </row>
    <row r="23" spans="1:20" ht="15.75" x14ac:dyDescent="0.25">
      <c r="A23" s="23">
        <v>5</v>
      </c>
      <c r="B23" s="6" t="s">
        <v>184</v>
      </c>
      <c r="C23" s="25" t="s">
        <v>40</v>
      </c>
      <c r="D23" s="25"/>
      <c r="E23" s="25">
        <v>0.05</v>
      </c>
      <c r="F23" s="25"/>
      <c r="G23" s="25">
        <v>8.0000000000000002E-3</v>
      </c>
      <c r="H23" s="25">
        <v>0.05</v>
      </c>
      <c r="I23" s="25"/>
      <c r="J23" s="25"/>
      <c r="K23" s="25"/>
      <c r="L23" s="25"/>
      <c r="M23" s="26">
        <f t="shared" si="0"/>
        <v>0.10800000000000001</v>
      </c>
      <c r="N23" s="26">
        <f>M23*H11</f>
        <v>0.43200000000000005</v>
      </c>
      <c r="O23" s="7">
        <v>48</v>
      </c>
      <c r="P23" s="31">
        <f t="shared" si="1"/>
        <v>20.736000000000004</v>
      </c>
      <c r="Q23" s="32"/>
      <c r="R23" s="32"/>
    </row>
    <row r="24" spans="1:20" ht="15.75" x14ac:dyDescent="0.25">
      <c r="A24" s="23">
        <v>6</v>
      </c>
      <c r="B24" s="6" t="s">
        <v>42</v>
      </c>
      <c r="C24" s="25" t="s">
        <v>40</v>
      </c>
      <c r="D24" s="25"/>
      <c r="E24" s="25"/>
      <c r="F24" s="25">
        <v>1E-3</v>
      </c>
      <c r="G24" s="25"/>
      <c r="H24" s="25"/>
      <c r="I24" s="25">
        <v>1E-3</v>
      </c>
      <c r="J24" s="25"/>
      <c r="K24" s="25"/>
      <c r="L24" s="25"/>
      <c r="M24" s="26">
        <f t="shared" si="0"/>
        <v>2E-3</v>
      </c>
      <c r="N24" s="26">
        <f>M24*H11</f>
        <v>8.0000000000000002E-3</v>
      </c>
      <c r="O24" s="7">
        <v>550</v>
      </c>
      <c r="P24" s="31">
        <f t="shared" si="1"/>
        <v>4.4000000000000004</v>
      </c>
      <c r="Q24" s="32"/>
      <c r="R24" s="32"/>
    </row>
    <row r="25" spans="1:20" ht="15.75" x14ac:dyDescent="0.25">
      <c r="A25" s="23">
        <v>7</v>
      </c>
      <c r="B25" s="6" t="s">
        <v>43</v>
      </c>
      <c r="C25" s="25" t="s">
        <v>40</v>
      </c>
      <c r="D25" s="25"/>
      <c r="E25" s="25"/>
      <c r="F25" s="25">
        <v>0.01</v>
      </c>
      <c r="G25" s="25"/>
      <c r="H25" s="25"/>
      <c r="I25" s="25">
        <v>0.01</v>
      </c>
      <c r="J25" s="25"/>
      <c r="K25" s="25"/>
      <c r="L25" s="25"/>
      <c r="M25" s="26">
        <f t="shared" si="0"/>
        <v>0.02</v>
      </c>
      <c r="N25" s="26">
        <f>M25*H11</f>
        <v>0.08</v>
      </c>
      <c r="O25" s="7">
        <v>76</v>
      </c>
      <c r="P25" s="31">
        <f t="shared" si="1"/>
        <v>6.08</v>
      </c>
      <c r="Q25" s="32"/>
      <c r="R25" s="32"/>
    </row>
    <row r="26" spans="1:20" ht="15.75" x14ac:dyDescent="0.25">
      <c r="A26" s="23">
        <v>8</v>
      </c>
      <c r="B26" s="6" t="s">
        <v>239</v>
      </c>
      <c r="C26" s="25" t="s">
        <v>40</v>
      </c>
      <c r="D26" s="25"/>
      <c r="E26" s="25"/>
      <c r="F26" s="25"/>
      <c r="G26" s="25">
        <v>5.5E-2</v>
      </c>
      <c r="H26" s="25"/>
      <c r="I26" s="25"/>
      <c r="J26" s="25"/>
      <c r="K26" s="25"/>
      <c r="L26" s="25"/>
      <c r="M26" s="26">
        <f t="shared" si="0"/>
        <v>5.5E-2</v>
      </c>
      <c r="N26" s="26">
        <f>M26*H11</f>
        <v>0.22</v>
      </c>
      <c r="O26" s="7">
        <v>420</v>
      </c>
      <c r="P26" s="31">
        <f t="shared" si="1"/>
        <v>92.4</v>
      </c>
      <c r="Q26" s="32"/>
      <c r="R26" s="32"/>
    </row>
    <row r="27" spans="1:20" ht="15.75" x14ac:dyDescent="0.25">
      <c r="A27" s="23">
        <v>9</v>
      </c>
      <c r="B27" s="6" t="s">
        <v>53</v>
      </c>
      <c r="C27" s="25" t="s">
        <v>40</v>
      </c>
      <c r="D27" s="25"/>
      <c r="E27" s="25"/>
      <c r="F27" s="27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M27*H11</f>
        <v>0.02</v>
      </c>
      <c r="O27" s="7">
        <v>40</v>
      </c>
      <c r="P27" s="31">
        <f t="shared" si="1"/>
        <v>0.8</v>
      </c>
      <c r="Q27" s="32"/>
      <c r="R27" s="32"/>
      <c r="T27" s="34"/>
    </row>
    <row r="28" spans="1:20" ht="15.75" x14ac:dyDescent="0.25">
      <c r="A28" s="23">
        <v>10</v>
      </c>
      <c r="B28" s="6" t="s">
        <v>55</v>
      </c>
      <c r="C28" s="25" t="s">
        <v>40</v>
      </c>
      <c r="D28" s="25"/>
      <c r="E28" s="25"/>
      <c r="F28" s="25"/>
      <c r="G28" s="25">
        <v>0.15</v>
      </c>
      <c r="H28" s="25"/>
      <c r="I28" s="25"/>
      <c r="J28" s="25"/>
      <c r="K28" s="25"/>
      <c r="L28" s="25"/>
      <c r="M28" s="26">
        <f t="shared" si="0"/>
        <v>0.15</v>
      </c>
      <c r="N28" s="26">
        <f>M28*H11</f>
        <v>0.6</v>
      </c>
      <c r="O28" s="7">
        <v>55</v>
      </c>
      <c r="P28" s="31">
        <v>33</v>
      </c>
      <c r="Q28" s="32"/>
      <c r="R28" s="32"/>
    </row>
    <row r="29" spans="1:20" ht="15.75" x14ac:dyDescent="0.25">
      <c r="A29" s="23">
        <v>12</v>
      </c>
      <c r="B29" s="6" t="s">
        <v>56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M29*H11</f>
        <v>1.2E-2</v>
      </c>
      <c r="O29" s="7">
        <v>314</v>
      </c>
      <c r="P29" s="31">
        <f>O29*N29</f>
        <v>3.7680000000000002</v>
      </c>
      <c r="Q29" s="32"/>
      <c r="R29" s="32"/>
    </row>
    <row r="30" spans="1:20" ht="15.75" x14ac:dyDescent="0.25">
      <c r="A30" s="23">
        <v>13</v>
      </c>
      <c r="B30" s="6" t="s">
        <v>205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M30*H11</f>
        <v>0.02</v>
      </c>
      <c r="O30" s="7">
        <v>150</v>
      </c>
      <c r="P30" s="31">
        <f t="shared" ref="P30:P31" si="2">N30*O30</f>
        <v>3</v>
      </c>
      <c r="Q30" s="32"/>
      <c r="R30" s="32"/>
    </row>
    <row r="31" spans="1:20" ht="15.75" x14ac:dyDescent="0.25">
      <c r="A31" s="23">
        <v>14</v>
      </c>
      <c r="B31" s="6" t="s">
        <v>237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f>M31*H11</f>
        <v>0.02</v>
      </c>
      <c r="O31" s="7">
        <v>156</v>
      </c>
      <c r="P31" s="31">
        <f t="shared" si="2"/>
        <v>3.12</v>
      </c>
      <c r="Q31" s="32"/>
      <c r="R31" s="32"/>
    </row>
    <row r="32" spans="1:20" ht="15.75" x14ac:dyDescent="0.25">
      <c r="A32" s="23">
        <v>15</v>
      </c>
      <c r="B32" s="6" t="s">
        <v>51</v>
      </c>
      <c r="C32" s="25"/>
      <c r="D32" s="25"/>
      <c r="E32" s="25"/>
      <c r="F32" s="25"/>
      <c r="G32" s="25">
        <v>3.0000000000000001E-3</v>
      </c>
      <c r="H32" s="25"/>
      <c r="I32" s="25"/>
      <c r="J32" s="25"/>
      <c r="K32" s="25"/>
      <c r="L32" s="25"/>
      <c r="M32" s="26">
        <v>3.0000000000000001E-3</v>
      </c>
      <c r="N32" s="26">
        <v>1.2E-2</v>
      </c>
      <c r="O32" s="7">
        <v>34</v>
      </c>
      <c r="P32" s="31">
        <v>0.39</v>
      </c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65" t="s">
        <v>70</v>
      </c>
      <c r="B41" s="6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>
        <f>SUM(P19:P40)</f>
        <v>209.85400000000001</v>
      </c>
    </row>
    <row r="42" spans="1:18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8" ht="15.75" x14ac:dyDescent="0.25">
      <c r="B43" s="1" t="s">
        <v>71</v>
      </c>
      <c r="C43" s="1" t="s">
        <v>72</v>
      </c>
      <c r="D43" s="1"/>
      <c r="E43" s="1"/>
      <c r="F43" s="1"/>
      <c r="G43" s="1"/>
      <c r="H43" s="1"/>
      <c r="I43" s="1"/>
      <c r="J43" s="1" t="s">
        <v>73</v>
      </c>
      <c r="K43" s="1" t="s">
        <v>74</v>
      </c>
      <c r="L43" s="1"/>
      <c r="M43" s="1"/>
      <c r="N43" s="1"/>
      <c r="O43" s="1" t="s">
        <v>183</v>
      </c>
      <c r="P43" s="1"/>
    </row>
    <row r="46" spans="1:18" x14ac:dyDescent="0.25">
      <c r="B46" t="s">
        <v>76</v>
      </c>
      <c r="C46" t="s">
        <v>72</v>
      </c>
    </row>
  </sheetData>
  <mergeCells count="15">
    <mergeCell ref="A41:B41"/>
    <mergeCell ref="C14:C16"/>
    <mergeCell ref="D9:D10"/>
    <mergeCell ref="E9:E10"/>
    <mergeCell ref="F9:F10"/>
    <mergeCell ref="M14:M16"/>
    <mergeCell ref="N14:N16"/>
    <mergeCell ref="O14:O16"/>
    <mergeCell ref="P14:P16"/>
    <mergeCell ref="B9:C9"/>
    <mergeCell ref="D14:L14"/>
    <mergeCell ref="D15:F15"/>
    <mergeCell ref="G15:L15"/>
    <mergeCell ref="G9:G10"/>
    <mergeCell ref="H9:H10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opLeftCell="A13" zoomScale="82" zoomScaleNormal="82" workbookViewId="0">
      <selection activeCell="L11" sqref="L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10</v>
      </c>
    </row>
    <row r="7" spans="1:18" x14ac:dyDescent="0.25">
      <c r="F7" s="3" t="s">
        <v>233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56" t="s">
        <v>9</v>
      </c>
      <c r="C10" s="57"/>
      <c r="D10" s="63" t="s">
        <v>10</v>
      </c>
      <c r="E10" s="63" t="s">
        <v>11</v>
      </c>
      <c r="F10" s="63" t="s">
        <v>12</v>
      </c>
      <c r="G10" s="63" t="s">
        <v>13</v>
      </c>
      <c r="H10" s="63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4"/>
      <c r="E11" s="64"/>
      <c r="F11" s="64"/>
      <c r="G11" s="64"/>
      <c r="H11" s="64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P46/H12</f>
        <v>22.01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374.17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7" t="s">
        <v>20</v>
      </c>
      <c r="D15" s="58" t="s">
        <v>21</v>
      </c>
      <c r="E15" s="59"/>
      <c r="F15" s="59"/>
      <c r="G15" s="59"/>
      <c r="H15" s="59"/>
      <c r="I15" s="59"/>
      <c r="J15" s="59"/>
      <c r="K15" s="59"/>
      <c r="L15" s="59"/>
      <c r="M15" s="47" t="s">
        <v>22</v>
      </c>
      <c r="N15" s="49" t="s">
        <v>23</v>
      </c>
      <c r="O15" s="51" t="s">
        <v>24</v>
      </c>
      <c r="P15" s="54" t="s">
        <v>25</v>
      </c>
      <c r="Q15" s="32"/>
      <c r="R15" s="32"/>
    </row>
    <row r="16" spans="1:18" ht="15.75" x14ac:dyDescent="0.25">
      <c r="A16" s="11"/>
      <c r="B16" s="12" t="s">
        <v>26</v>
      </c>
      <c r="C16" s="68"/>
      <c r="D16" s="60" t="s">
        <v>27</v>
      </c>
      <c r="E16" s="60"/>
      <c r="F16" s="61"/>
      <c r="G16" s="58" t="s">
        <v>28</v>
      </c>
      <c r="H16" s="59"/>
      <c r="I16" s="59"/>
      <c r="J16" s="59"/>
      <c r="K16" s="59"/>
      <c r="L16" s="62"/>
      <c r="M16" s="48"/>
      <c r="N16" s="50"/>
      <c r="O16" s="52"/>
      <c r="P16" s="55"/>
      <c r="Q16" s="32"/>
      <c r="R16" s="32"/>
    </row>
    <row r="17" spans="1:20" ht="75.75" customHeight="1" x14ac:dyDescent="0.25">
      <c r="A17" s="13"/>
      <c r="B17" s="14"/>
      <c r="C17" s="68"/>
      <c r="D17" s="15" t="s">
        <v>231</v>
      </c>
      <c r="E17" s="15" t="s">
        <v>185</v>
      </c>
      <c r="F17" s="15"/>
      <c r="G17" s="15"/>
      <c r="H17" s="16"/>
      <c r="I17" s="15"/>
      <c r="J17" s="16"/>
      <c r="K17" s="16"/>
      <c r="L17" s="16"/>
      <c r="M17" s="48"/>
      <c r="N17" s="50"/>
      <c r="O17" s="53"/>
      <c r="P17" s="55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232</v>
      </c>
      <c r="E19" s="21" t="s">
        <v>187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184</v>
      </c>
      <c r="C20" s="25" t="s">
        <v>40</v>
      </c>
      <c r="D20" s="26">
        <v>7.0000000000000007E-2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7.0000000000000007E-2</v>
      </c>
      <c r="N20" s="26">
        <f>M20*H12</f>
        <v>1.1900000000000002</v>
      </c>
      <c r="O20" s="31">
        <v>44</v>
      </c>
      <c r="P20" s="31">
        <f>N20*O20</f>
        <v>52.360000000000007</v>
      </c>
      <c r="Q20" s="32"/>
      <c r="R20" s="32"/>
    </row>
    <row r="21" spans="1:20" ht="15.75" x14ac:dyDescent="0.25">
      <c r="A21" s="23">
        <v>2</v>
      </c>
      <c r="B21" s="6" t="s">
        <v>230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M21*H12</f>
        <v>0.255</v>
      </c>
      <c r="O21" s="7">
        <v>580</v>
      </c>
      <c r="P21" s="31">
        <f>N21*O21</f>
        <v>147.9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1.4999999999999999E-2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1.4999999999999999E-2</v>
      </c>
      <c r="N22" s="26">
        <f>M22*H12</f>
        <v>0.255</v>
      </c>
      <c r="O22" s="7">
        <v>570</v>
      </c>
      <c r="P22" s="31">
        <f t="shared" ref="P22:P24" si="1">N22*O22</f>
        <v>145.35</v>
      </c>
      <c r="Q22" s="32"/>
      <c r="R22" s="32"/>
    </row>
    <row r="23" spans="1:20" ht="15.75" x14ac:dyDescent="0.25">
      <c r="A23" s="23">
        <v>4</v>
      </c>
      <c r="B23" s="6" t="s">
        <v>228</v>
      </c>
      <c r="C23" s="25" t="s">
        <v>40</v>
      </c>
      <c r="D23" s="25"/>
      <c r="E23" s="25">
        <v>1E-3</v>
      </c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1.7000000000000001E-2</v>
      </c>
      <c r="O23" s="7">
        <v>600</v>
      </c>
      <c r="P23" s="31">
        <f t="shared" si="1"/>
        <v>10.200000000000001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/>
      <c r="E24" s="25">
        <v>1.4999999999999999E-2</v>
      </c>
      <c r="F24" s="25"/>
      <c r="G24" s="25"/>
      <c r="H24" s="25"/>
      <c r="I24" s="25"/>
      <c r="J24" s="25"/>
      <c r="K24" s="25"/>
      <c r="L24" s="25"/>
      <c r="M24" s="26">
        <f t="shared" si="0"/>
        <v>1.4999999999999999E-2</v>
      </c>
      <c r="N24" s="26">
        <f>M24*H12</f>
        <v>0.255</v>
      </c>
      <c r="O24" s="7">
        <v>72</v>
      </c>
      <c r="P24" s="31">
        <f t="shared" si="1"/>
        <v>18.36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7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  <c r="T26" s="34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/>
      <c r="O28" s="40"/>
      <c r="P28" s="31"/>
      <c r="Q28" s="32"/>
      <c r="R28" s="32"/>
    </row>
    <row r="29" spans="1:20" ht="15.75" x14ac:dyDescent="0.25">
      <c r="A29" s="23">
        <v>12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13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5"/>
      <c r="N42" s="35"/>
      <c r="O42" s="25"/>
      <c r="P42" s="36"/>
      <c r="Q42" s="32"/>
      <c r="R42" s="32"/>
    </row>
    <row r="43" spans="1:18" ht="15.75" x14ac:dyDescent="0.25">
      <c r="A43" s="23">
        <v>26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27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  <c r="Q44" s="32"/>
      <c r="R44" s="32"/>
    </row>
    <row r="45" spans="1:18" ht="15.75" x14ac:dyDescent="0.25">
      <c r="A45" s="23">
        <v>28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</row>
    <row r="46" spans="1:18" ht="15.75" x14ac:dyDescent="0.25">
      <c r="A46" s="65" t="s">
        <v>70</v>
      </c>
      <c r="B46" s="6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SUM(P20:P45)</f>
        <v>374.17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183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A46:B46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5" t="s">
        <v>70</v>
      </c>
      <c r="B43" s="6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5.75" customHeight="1" x14ac:dyDescent="0.25">
      <c r="A15" s="13"/>
      <c r="B15" s="14"/>
      <c r="C15" s="68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5" t="s">
        <v>70</v>
      </c>
      <c r="B44" s="6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5" t="s">
        <v>70</v>
      </c>
      <c r="B43" s="6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5" t="s">
        <v>70</v>
      </c>
      <c r="B46" s="6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5.75" customHeight="1" x14ac:dyDescent="0.25">
      <c r="A15" s="13"/>
      <c r="B15" s="14"/>
      <c r="C15" s="6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6.5" customHeight="1" x14ac:dyDescent="0.25">
      <c r="A15" s="13"/>
      <c r="B15" s="14"/>
      <c r="C15" s="6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103.5" customHeight="1" x14ac:dyDescent="0.25">
      <c r="A15" s="13"/>
      <c r="B15" s="14"/>
      <c r="C15" s="6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8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2025-03-05T16:16:14Z</cp:lastPrinted>
  <dcterms:created xsi:type="dcterms:W3CDTF">2019-01-18T12:27:00Z</dcterms:created>
  <dcterms:modified xsi:type="dcterms:W3CDTF">2025-03-05T16:16:42Z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