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39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'21,10мал'!$15:$17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P46" i="276" l="1"/>
  <c r="P21" i="276"/>
  <c r="P20" i="276"/>
  <c r="M20" i="276"/>
  <c r="P19" i="276"/>
  <c r="M19" i="276"/>
  <c r="F10" i="276"/>
  <c r="P43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44" i="274"/>
  <c r="P30" i="274"/>
  <c r="N30" i="274"/>
  <c r="M30" i="274"/>
  <c r="P29" i="274"/>
  <c r="N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3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F12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50" i="270" l="1"/>
  <c r="G12" i="270" s="1"/>
  <c r="G13" i="270" s="1"/>
  <c r="P48" i="272"/>
  <c r="G12" i="272" s="1"/>
  <c r="G13" i="272" s="1"/>
</calcChain>
</file>

<file path=xl/sharedStrings.xml><?xml version="1.0" encoding="utf-8"?>
<sst xmlns="http://schemas.openxmlformats.org/spreadsheetml/2006/main" count="4704" uniqueCount="243">
  <si>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</si>
  <si>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</si>
  <si>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</si>
  <si>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</si>
  <si>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</si>
  <si>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</si>
  <si>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</si>
  <si>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</si>
  <si>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</si>
  <si>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</si>
  <si>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</si>
  <si>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</si>
  <si>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</si>
  <si>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</si>
  <si>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</si>
  <si>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</si>
  <si>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</si>
  <si>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</si>
  <si>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</si>
  <si>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</si>
  <si>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</si>
  <si>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</si>
  <si>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</si>
  <si>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</si>
  <si>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</si>
  <si>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</si>
  <si>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</si>
  <si>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</si>
  <si>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</si>
  <si>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</si>
  <si>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</si>
  <si>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</si>
  <si>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</si>
  <si>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</si>
  <si>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</si>
  <si>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</si>
  <si>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</si>
  <si>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</si>
  <si>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</si>
  <si>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</si>
  <si>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</si>
  <si>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</si>
  <si>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</si>
  <si>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</si>
  <si>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</si>
  <si>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</si>
  <si>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</si>
  <si>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</si>
  <si>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</si>
  <si>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</si>
  <si>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</si>
  <si>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</si>
  <si>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</si>
  <si>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</si>
  <si>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</si>
  <si>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</si>
  <si>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</si>
  <si>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</si>
  <si>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</si>
  <si>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</si>
  <si>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</si>
  <si>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</si>
  <si>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</si>
  <si>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</si>
  <si>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</si>
  <si>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</si>
  <si>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</si>
  <si>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</si>
  <si>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</si>
  <si>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</si>
  <si>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</si>
  <si>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</si>
  <si>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</si>
  <si>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</si>
  <si>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</si>
  <si>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</si>
  <si>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</si>
  <si>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</si>
  <si>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</si>
  <si>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</si>
  <si>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</si>
  <si>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</si>
  <si>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</si>
  <si>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</si>
  <si>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</si>
  <si>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</si>
  <si>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</si>
  <si>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</si>
  <si>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</si>
  <si>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</si>
  <si>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</si>
  <si>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</si>
  <si>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</si>
  <si>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</si>
  <si>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</si>
  <si>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</si>
  <si>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</si>
  <si>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</si>
  <si>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</si>
  <si>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</si>
  <si>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</si>
  <si>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</si>
  <si>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</si>
  <si>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</si>
  <si>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</si>
  <si>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</si>
  <si>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</si>
  <si>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</si>
  <si>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</si>
  <si>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</si>
  <si>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</si>
  <si>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</si>
  <si>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</si>
  <si>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</si>
  <si>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</si>
  <si>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</si>
  <si>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</si>
  <si>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</si>
  <si>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</si>
  <si>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</si>
  <si>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</si>
  <si>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</si>
  <si>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</si>
  <si>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</si>
  <si>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</si>
  <si>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</si>
  <si>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</si>
  <si>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</si>
  <si>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</si>
  <si>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</si>
  <si>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</si>
  <si>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</si>
  <si>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</si>
  <si>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</si>
  <si>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</si>
  <si>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</si>
  <si>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</si>
  <si>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</si>
  <si>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</si>
  <si>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</si>
  <si>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</si>
  <si>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</si>
  <si>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</si>
  <si>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</si>
  <si>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</si>
  <si>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</si>
  <si>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</si>
  <si>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</si>
  <si>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</si>
  <si>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</si>
  <si>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</si>
  <si>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</si>
  <si>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</si>
  <si>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</si>
  <si>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</si>
  <si>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</si>
  <si>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</si>
  <si>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</si>
  <si>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</si>
  <si>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</si>
  <si>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</si>
  <si>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</si>
  <si>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</si>
  <si>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</si>
  <si>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</si>
  <si>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</si>
  <si>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</si>
  <si>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</si>
  <si>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</si>
  <si>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</si>
  <si>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</si>
  <si>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</si>
  <si>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</si>
  <si>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</si>
  <si>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</si>
  <si>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</si>
  <si>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</si>
  <si>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</si>
  <si>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</si>
  <si>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</si>
  <si>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Тарканова М.В.</t>
  </si>
  <si>
    <t xml:space="preserve">                                          Учреждение : МКОУ СОШ им Х.Т.Карашаева с.п. В-Акбаш</t>
  </si>
  <si>
    <t>ОВЗ 5-11кл</t>
  </si>
  <si>
    <t>Гонибова Э.К.</t>
  </si>
  <si>
    <t>хлеб</t>
  </si>
  <si>
    <t>чай с сахаром</t>
  </si>
  <si>
    <t>50гр</t>
  </si>
  <si>
    <t>200гр</t>
  </si>
  <si>
    <t>50/30/100</t>
  </si>
  <si>
    <t xml:space="preserve">хлеб </t>
  </si>
  <si>
    <t>слив. Масло</t>
  </si>
  <si>
    <t>15.02.2022год</t>
  </si>
  <si>
    <t>МКОУ СОШ с.п. В-Акбаш</t>
  </si>
  <si>
    <t xml:space="preserve">каша рисовая </t>
  </si>
  <si>
    <t>рагу из мяса птицы</t>
  </si>
  <si>
    <t>150гр</t>
  </si>
  <si>
    <t>филе курин.</t>
  </si>
  <si>
    <t xml:space="preserve">томат </t>
  </si>
  <si>
    <t>14.02.2022год</t>
  </si>
  <si>
    <t xml:space="preserve">омлет </t>
  </si>
  <si>
    <t xml:space="preserve">чай с сахаром </t>
  </si>
  <si>
    <t>котлеты из гов. с гречнев.кашей и соусом</t>
  </si>
  <si>
    <t>100/5гр</t>
  </si>
  <si>
    <t>60гр</t>
  </si>
  <si>
    <t>40гр</t>
  </si>
  <si>
    <t>яйцо</t>
  </si>
  <si>
    <t>09.02.2022год</t>
  </si>
  <si>
    <t>Учреждение: МКОУ СОШ с.п. В-Акбаш</t>
  </si>
  <si>
    <t>каша гречневая с молоком</t>
  </si>
  <si>
    <t>хлкб</t>
  </si>
  <si>
    <t>1шт</t>
  </si>
  <si>
    <t>35/165гр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</si>
  <si>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</si>
  <si>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</si>
  <si>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</si>
  <si>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</si>
  <si>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</si>
  <si>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</si>
  <si>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</si>
  <si>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</si>
  <si>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</si>
  <si>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</si>
  <si>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</si>
  <si>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</si>
  <si>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</si>
  <si>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</si>
  <si>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</si>
  <si>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</si>
  <si>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>10.09.2024год</t>
  </si>
  <si>
    <t>каша рисовая</t>
  </si>
  <si>
    <t>хлеб с сыром</t>
  </si>
  <si>
    <t>сыр голланд</t>
  </si>
  <si>
    <t>50/10гр</t>
  </si>
  <si>
    <t>Дети участников СВО</t>
  </si>
  <si>
    <t>Директор   ______________Тарканова М.В.</t>
  </si>
  <si>
    <t>Ответственное лицо: Гонибова Э.К.</t>
  </si>
  <si>
    <t>Каша рисовая</t>
  </si>
  <si>
    <t>чай с   сахаром</t>
  </si>
  <si>
    <t>биточки из гов с кашей перловой</t>
  </si>
  <si>
    <t xml:space="preserve">рис </t>
  </si>
  <si>
    <t>перловка</t>
  </si>
  <si>
    <t>масло раст</t>
  </si>
  <si>
    <t>04.03.2025год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</si>
</sst>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0" fontId="3" fillId="0" borderId="0" xfId="0" applyFont="1"/>
    <xf numFmtId="166" fontId="3" fillId="0" borderId="0" xfId="0" applyNumberFormat="1" applyFont="1"/>
    <xf numFmtId="0" fontId="4" fillId="0" borderId="0" xfId="0" applyFont="1"/>
    <xf numFmtId="167" fontId="1" fillId="0" borderId="4" xfId="0" applyNumberFormat="1" applyFont="1" applyBorder="1"/>
    <xf numFmtId="167" fontId="1" fillId="0" borderId="5" xfId="0" applyNumberFormat="1" applyFont="1" applyBorder="1"/>
    <xf numFmtId="0" fontId="1" fillId="0" borderId="17" xfId="0" applyFont="1" applyFill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wrapText="1"/>
    </xf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40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64" t="s">
        <v>70</v>
      </c>
      <c r="B47" s="6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103.5" customHeight="1" x14ac:dyDescent="0.25">
      <c r="A15" s="13"/>
      <c r="B15" s="14"/>
      <c r="C15" s="67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7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40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40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0.05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40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40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39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1">
        <f t="shared" si="1"/>
        <v>173.80044000000001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1">
        <f t="shared" si="2"/>
        <v>330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5"/>
  <sheetViews>
    <sheetView tabSelected="1" zoomScale="82" zoomScaleNormal="82" workbookViewId="0">
      <selection activeCell="K35" sqref="K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234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242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3</v>
      </c>
    </row>
    <row r="7" spans="1:18" x14ac:dyDescent="0.25">
      <c r="F7" s="3"/>
      <c r="G7" t="s">
        <v>242</v>
      </c>
    </row>
    <row r="8" spans="1:18" x14ac:dyDescent="0.25">
      <c r="D8" t="s">
        <v>181</v>
      </c>
    </row>
    <row r="9" spans="1:18" x14ac:dyDescent="0.25">
      <c r="B9" s="4" t="s">
        <v>182</v>
      </c>
      <c r="D9" s="4" t="s">
        <v>8</v>
      </c>
      <c r="E9" s="4"/>
    </row>
    <row r="10" spans="1:18" ht="46.5" customHeight="1" x14ac:dyDescent="0.25">
      <c r="B10" s="55" t="s">
        <v>9</v>
      </c>
      <c r="C10" s="56"/>
      <c r="D10" s="62" t="s">
        <v>10</v>
      </c>
      <c r="E10" s="62" t="s">
        <v>11</v>
      </c>
      <c r="F10" s="62" t="s">
        <v>12</v>
      </c>
      <c r="G10" s="62" t="s">
        <v>13</v>
      </c>
      <c r="H10" s="62" t="s">
        <v>14</v>
      </c>
      <c r="I10" s="1" t="s">
        <v>235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3"/>
      <c r="E11" s="63"/>
      <c r="F11" s="63"/>
      <c r="G11" s="63"/>
      <c r="H11" s="63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50</v>
      </c>
      <c r="E12" s="6">
        <v>4</v>
      </c>
      <c r="F12" s="6">
        <f>E12*D12</f>
        <v>200</v>
      </c>
      <c r="G12" s="7">
        <f>P50/H12</f>
        <v>53.046000000000006</v>
      </c>
      <c r="H12" s="8">
        <v>4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212.18400000000003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6" t="s">
        <v>20</v>
      </c>
      <c r="D15" s="57" t="s">
        <v>21</v>
      </c>
      <c r="E15" s="58"/>
      <c r="F15" s="58"/>
      <c r="G15" s="58"/>
      <c r="H15" s="58"/>
      <c r="I15" s="58"/>
      <c r="J15" s="58"/>
      <c r="K15" s="58"/>
      <c r="L15" s="58"/>
      <c r="M15" s="46" t="s">
        <v>22</v>
      </c>
      <c r="N15" s="48" t="s">
        <v>23</v>
      </c>
      <c r="O15" s="50" t="s">
        <v>24</v>
      </c>
      <c r="P15" s="53" t="s">
        <v>25</v>
      </c>
      <c r="Q15" s="32"/>
      <c r="R15" s="32"/>
    </row>
    <row r="16" spans="1:18" ht="15.75" x14ac:dyDescent="0.25">
      <c r="A16" s="11"/>
      <c r="B16" s="12" t="s">
        <v>26</v>
      </c>
      <c r="C16" s="67"/>
      <c r="D16" s="59" t="s">
        <v>27</v>
      </c>
      <c r="E16" s="59"/>
      <c r="F16" s="60"/>
      <c r="G16" s="57" t="s">
        <v>28</v>
      </c>
      <c r="H16" s="58"/>
      <c r="I16" s="58"/>
      <c r="J16" s="58"/>
      <c r="K16" s="58"/>
      <c r="L16" s="61"/>
      <c r="M16" s="47"/>
      <c r="N16" s="49"/>
      <c r="O16" s="51"/>
      <c r="P16" s="54"/>
      <c r="Q16" s="32"/>
      <c r="R16" s="32"/>
    </row>
    <row r="17" spans="1:20" ht="87.75" customHeight="1" x14ac:dyDescent="0.25">
      <c r="A17" s="13"/>
      <c r="B17" s="14"/>
      <c r="C17" s="67"/>
      <c r="D17" s="15" t="s">
        <v>236</v>
      </c>
      <c r="E17" s="15" t="s">
        <v>184</v>
      </c>
      <c r="F17" s="15" t="s">
        <v>237</v>
      </c>
      <c r="G17" s="15" t="s">
        <v>238</v>
      </c>
      <c r="H17" s="16" t="s">
        <v>184</v>
      </c>
      <c r="I17" s="16" t="s">
        <v>185</v>
      </c>
      <c r="J17" s="16"/>
      <c r="K17" s="16"/>
      <c r="L17" s="16"/>
      <c r="M17" s="47"/>
      <c r="N17" s="49"/>
      <c r="O17" s="52"/>
      <c r="P17" s="54"/>
      <c r="Q17" s="32"/>
      <c r="R17" s="32"/>
    </row>
    <row r="18" spans="1:20" ht="15.75" x14ac:dyDescent="0.25">
      <c r="A18" s="17"/>
      <c r="B18" s="12" t="s">
        <v>36</v>
      </c>
      <c r="C18" s="18"/>
      <c r="D18" s="18">
        <v>4</v>
      </c>
      <c r="E18" s="18">
        <v>4</v>
      </c>
      <c r="F18" s="18">
        <v>4</v>
      </c>
      <c r="G18" s="18">
        <v>4</v>
      </c>
      <c r="H18" s="18">
        <v>4</v>
      </c>
      <c r="I18" s="18">
        <v>4</v>
      </c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195</v>
      </c>
      <c r="E19" s="21" t="s">
        <v>204</v>
      </c>
      <c r="F19" s="21" t="s">
        <v>187</v>
      </c>
      <c r="G19" s="21" t="s">
        <v>188</v>
      </c>
      <c r="H19" s="21" t="s">
        <v>204</v>
      </c>
      <c r="I19" s="21" t="s">
        <v>187</v>
      </c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239</v>
      </c>
      <c r="C20" s="25" t="s">
        <v>40</v>
      </c>
      <c r="D20" s="26">
        <v>0.04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33" si="0">SUM(D20:L20)</f>
        <v>0.04</v>
      </c>
      <c r="N20" s="26">
        <f>M20*H12</f>
        <v>0.16</v>
      </c>
      <c r="O20" s="31">
        <v>79</v>
      </c>
      <c r="P20" s="31">
        <f>N20*O20</f>
        <v>12.64</v>
      </c>
      <c r="Q20" s="32"/>
      <c r="R20" s="32"/>
    </row>
    <row r="21" spans="1:20" ht="15.75" x14ac:dyDescent="0.25">
      <c r="A21" s="23">
        <v>2</v>
      </c>
      <c r="B21" s="6" t="s">
        <v>45</v>
      </c>
      <c r="C21" s="25" t="s">
        <v>40</v>
      </c>
      <c r="D21" s="25">
        <v>8.0000000000000002E-3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8.0000000000000002E-3</v>
      </c>
      <c r="N21" s="26">
        <f>M21*H12</f>
        <v>3.2000000000000001E-2</v>
      </c>
      <c r="O21" s="7">
        <v>700</v>
      </c>
      <c r="P21" s="31">
        <f>N21*O21</f>
        <v>22.400000000000002</v>
      </c>
      <c r="Q21" s="32"/>
      <c r="R21" s="32"/>
    </row>
    <row r="22" spans="1:20" ht="15.75" x14ac:dyDescent="0.25">
      <c r="A22" s="23">
        <v>3</v>
      </c>
      <c r="B22" s="6" t="s">
        <v>46</v>
      </c>
      <c r="C22" s="25" t="s">
        <v>40</v>
      </c>
      <c r="D22" s="25">
        <v>7.0000000000000007E-2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7.0000000000000007E-2</v>
      </c>
      <c r="N22" s="26">
        <f>M22*H12</f>
        <v>0.28000000000000003</v>
      </c>
      <c r="O22" s="7">
        <v>85</v>
      </c>
      <c r="P22" s="31">
        <f>N22*O22</f>
        <v>23.8</v>
      </c>
      <c r="Q22" s="32"/>
      <c r="R22" s="32"/>
    </row>
    <row r="23" spans="1:20" ht="15.75" x14ac:dyDescent="0.25">
      <c r="A23" s="23">
        <v>4</v>
      </c>
      <c r="B23" s="6" t="s">
        <v>43</v>
      </c>
      <c r="C23" s="25" t="s">
        <v>40</v>
      </c>
      <c r="D23" s="25">
        <v>8.0000000000000002E-3</v>
      </c>
      <c r="E23" s="25"/>
      <c r="F23" s="25">
        <v>0.01</v>
      </c>
      <c r="G23" s="25"/>
      <c r="H23" s="25"/>
      <c r="I23" s="25">
        <v>0.01</v>
      </c>
      <c r="J23" s="25"/>
      <c r="K23" s="25"/>
      <c r="L23" s="25"/>
      <c r="M23" s="26">
        <f t="shared" si="0"/>
        <v>2.8000000000000004E-2</v>
      </c>
      <c r="N23" s="26">
        <f>M23*H12</f>
        <v>0.11200000000000002</v>
      </c>
      <c r="O23" s="7">
        <v>76</v>
      </c>
      <c r="P23" s="31">
        <f t="shared" ref="P23:P29" si="1">N23*O23</f>
        <v>8.5120000000000005</v>
      </c>
      <c r="Q23" s="32"/>
      <c r="R23" s="32"/>
    </row>
    <row r="24" spans="1:20" ht="15.75" x14ac:dyDescent="0.25">
      <c r="A24" s="23">
        <v>5</v>
      </c>
      <c r="B24" s="6" t="s">
        <v>44</v>
      </c>
      <c r="C24" s="25" t="s">
        <v>40</v>
      </c>
      <c r="D24" s="25">
        <v>1E-3</v>
      </c>
      <c r="E24" s="25"/>
      <c r="F24" s="25"/>
      <c r="G24" s="25">
        <v>4.0000000000000001E-3</v>
      </c>
      <c r="H24" s="25"/>
      <c r="I24" s="25"/>
      <c r="J24" s="25"/>
      <c r="K24" s="25"/>
      <c r="L24" s="25"/>
      <c r="M24" s="26">
        <f t="shared" si="0"/>
        <v>5.0000000000000001E-3</v>
      </c>
      <c r="N24" s="26">
        <f>M24*H12</f>
        <v>0.02</v>
      </c>
      <c r="O24" s="7">
        <v>18</v>
      </c>
      <c r="P24" s="31">
        <f t="shared" si="1"/>
        <v>0.36</v>
      </c>
      <c r="Q24" s="32"/>
      <c r="R24" s="32"/>
    </row>
    <row r="25" spans="1:20" ht="15.75" x14ac:dyDescent="0.25">
      <c r="A25" s="23">
        <v>6</v>
      </c>
      <c r="B25" s="6" t="s">
        <v>184</v>
      </c>
      <c r="C25" s="25" t="s">
        <v>40</v>
      </c>
      <c r="D25" s="25"/>
      <c r="E25" s="25">
        <v>0.04</v>
      </c>
      <c r="F25" s="25"/>
      <c r="G25" s="25"/>
      <c r="H25" s="25"/>
      <c r="I25" s="25">
        <v>0.04</v>
      </c>
      <c r="J25" s="25"/>
      <c r="K25" s="25"/>
      <c r="L25" s="25"/>
      <c r="M25" s="26">
        <f t="shared" si="0"/>
        <v>0.08</v>
      </c>
      <c r="N25" s="26">
        <f>M25*H12</f>
        <v>0.32</v>
      </c>
      <c r="O25" s="7">
        <v>48</v>
      </c>
      <c r="P25" s="31">
        <f t="shared" si="1"/>
        <v>15.36</v>
      </c>
      <c r="Q25" s="32"/>
      <c r="R25" s="32"/>
    </row>
    <row r="26" spans="1:20" ht="15.75" x14ac:dyDescent="0.25">
      <c r="A26" s="23">
        <v>7</v>
      </c>
      <c r="B26" s="6" t="s">
        <v>42</v>
      </c>
      <c r="C26" s="25" t="s">
        <v>40</v>
      </c>
      <c r="D26" s="25"/>
      <c r="E26" s="25"/>
      <c r="F26" s="25">
        <v>1E-3</v>
      </c>
      <c r="G26" s="25"/>
      <c r="H26" s="25"/>
      <c r="I26" s="25">
        <v>1E-3</v>
      </c>
      <c r="J26" s="25"/>
      <c r="K26" s="25"/>
      <c r="L26" s="25"/>
      <c r="M26" s="26">
        <f t="shared" si="0"/>
        <v>2E-3</v>
      </c>
      <c r="N26" s="26">
        <f>M26*H12</f>
        <v>8.0000000000000002E-3</v>
      </c>
      <c r="O26" s="7">
        <v>550</v>
      </c>
      <c r="P26" s="31">
        <f t="shared" si="1"/>
        <v>4.4000000000000004</v>
      </c>
      <c r="Q26" s="32"/>
      <c r="R26" s="32"/>
    </row>
    <row r="27" spans="1:20" ht="15.75" x14ac:dyDescent="0.25">
      <c r="A27" s="23">
        <v>8</v>
      </c>
      <c r="B27" s="6" t="s">
        <v>39</v>
      </c>
      <c r="C27" s="25" t="s">
        <v>40</v>
      </c>
      <c r="D27" s="25"/>
      <c r="E27" s="25"/>
      <c r="F27" s="25"/>
      <c r="G27" s="25">
        <v>4.4999999999999998E-2</v>
      </c>
      <c r="H27" s="25"/>
      <c r="I27" s="25"/>
      <c r="J27" s="25"/>
      <c r="K27" s="25"/>
      <c r="L27" s="25"/>
      <c r="M27" s="26">
        <f t="shared" si="0"/>
        <v>4.4999999999999998E-2</v>
      </c>
      <c r="N27" s="26">
        <f>M27*H12</f>
        <v>0.18</v>
      </c>
      <c r="O27" s="7">
        <v>600</v>
      </c>
      <c r="P27" s="31">
        <f t="shared" si="1"/>
        <v>108</v>
      </c>
      <c r="Q27" s="32"/>
      <c r="R27" s="32"/>
    </row>
    <row r="28" spans="1:20" ht="15.75" x14ac:dyDescent="0.25">
      <c r="A28" s="23">
        <v>9</v>
      </c>
      <c r="B28" s="6" t="s">
        <v>53</v>
      </c>
      <c r="C28" s="25" t="s">
        <v>40</v>
      </c>
      <c r="D28" s="25"/>
      <c r="E28" s="25"/>
      <c r="F28" s="27"/>
      <c r="G28" s="25">
        <v>2E-3</v>
      </c>
      <c r="H28" s="25"/>
      <c r="I28" s="25"/>
      <c r="J28" s="25"/>
      <c r="K28" s="25"/>
      <c r="L28" s="25"/>
      <c r="M28" s="26">
        <f t="shared" si="0"/>
        <v>2E-3</v>
      </c>
      <c r="N28" s="26">
        <f>M28*H12</f>
        <v>8.0000000000000002E-3</v>
      </c>
      <c r="O28" s="7">
        <v>40</v>
      </c>
      <c r="P28" s="31">
        <f t="shared" si="1"/>
        <v>0.32</v>
      </c>
      <c r="Q28" s="32"/>
      <c r="R28" s="32"/>
      <c r="T28" s="34"/>
    </row>
    <row r="29" spans="1:20" ht="15.75" x14ac:dyDescent="0.25">
      <c r="A29" s="23">
        <v>10</v>
      </c>
      <c r="B29" s="6" t="s">
        <v>240</v>
      </c>
      <c r="C29" s="25" t="s">
        <v>40</v>
      </c>
      <c r="D29" s="25"/>
      <c r="E29" s="25"/>
      <c r="F29" s="25"/>
      <c r="G29" s="25">
        <v>0.04</v>
      </c>
      <c r="H29" s="25"/>
      <c r="I29" s="25"/>
      <c r="J29" s="25"/>
      <c r="K29" s="25"/>
      <c r="L29" s="25"/>
      <c r="M29" s="26">
        <f t="shared" si="0"/>
        <v>0.04</v>
      </c>
      <c r="N29" s="26">
        <f>M29*H12</f>
        <v>0.16</v>
      </c>
      <c r="O29" s="7">
        <v>36</v>
      </c>
      <c r="P29" s="31">
        <f t="shared" si="1"/>
        <v>5.76</v>
      </c>
      <c r="Q29" s="32"/>
      <c r="R29" s="32"/>
    </row>
    <row r="30" spans="1:20" ht="15.75" x14ac:dyDescent="0.25">
      <c r="A30" s="23">
        <v>12</v>
      </c>
      <c r="B30" s="6" t="s">
        <v>241</v>
      </c>
      <c r="C30" s="25" t="s">
        <v>40</v>
      </c>
      <c r="D30" s="25"/>
      <c r="E30" s="25"/>
      <c r="F30" s="25"/>
      <c r="G30" s="25">
        <v>3.0000000000000001E-3</v>
      </c>
      <c r="H30" s="25"/>
      <c r="I30" s="25"/>
      <c r="J30" s="25"/>
      <c r="K30" s="25"/>
      <c r="L30" s="25"/>
      <c r="M30" s="26">
        <f t="shared" si="0"/>
        <v>3.0000000000000001E-3</v>
      </c>
      <c r="N30" s="26">
        <f>M30*H12</f>
        <v>1.2E-2</v>
      </c>
      <c r="O30" s="7">
        <v>156</v>
      </c>
      <c r="P30" s="31">
        <f>O30*N30</f>
        <v>1.8720000000000001</v>
      </c>
      <c r="Q30" s="32"/>
      <c r="R30" s="32"/>
    </row>
    <row r="31" spans="1:20" ht="15.75" x14ac:dyDescent="0.25">
      <c r="A31" s="23">
        <v>13</v>
      </c>
      <c r="B31" s="6" t="s">
        <v>205</v>
      </c>
      <c r="C31" s="25" t="s">
        <v>40</v>
      </c>
      <c r="D31" s="25"/>
      <c r="E31" s="25"/>
      <c r="F31" s="25"/>
      <c r="G31" s="25">
        <v>3.0000000000000001E-3</v>
      </c>
      <c r="H31" s="25"/>
      <c r="I31" s="25"/>
      <c r="J31" s="25"/>
      <c r="K31" s="25"/>
      <c r="L31" s="25"/>
      <c r="M31" s="26">
        <f t="shared" si="0"/>
        <v>3.0000000000000001E-3</v>
      </c>
      <c r="N31" s="26">
        <f>M31*H12</f>
        <v>1.2E-2</v>
      </c>
      <c r="O31" s="7">
        <v>150</v>
      </c>
      <c r="P31" s="31">
        <f t="shared" ref="P31:P33" si="2">N31*O31</f>
        <v>1.8</v>
      </c>
      <c r="Q31" s="32"/>
      <c r="R31" s="32"/>
    </row>
    <row r="32" spans="1:20" ht="15.75" x14ac:dyDescent="0.25">
      <c r="A32" s="23">
        <v>14</v>
      </c>
      <c r="B32" s="6" t="s">
        <v>51</v>
      </c>
      <c r="C32" s="25" t="s">
        <v>40</v>
      </c>
      <c r="D32" s="25"/>
      <c r="E32" s="25"/>
      <c r="F32" s="25"/>
      <c r="G32" s="25">
        <v>5.0000000000000001E-3</v>
      </c>
      <c r="H32" s="25"/>
      <c r="I32" s="25"/>
      <c r="J32" s="25"/>
      <c r="K32" s="25"/>
      <c r="L32" s="25"/>
      <c r="M32" s="26">
        <f t="shared" si="0"/>
        <v>5.0000000000000001E-3</v>
      </c>
      <c r="N32" s="26">
        <f>M32*H12</f>
        <v>0.02</v>
      </c>
      <c r="O32" s="7">
        <v>34</v>
      </c>
      <c r="P32" s="31">
        <f t="shared" si="2"/>
        <v>0.68</v>
      </c>
      <c r="Q32" s="32"/>
      <c r="R32" s="32"/>
    </row>
    <row r="33" spans="1:18" ht="15.75" x14ac:dyDescent="0.25">
      <c r="A33" s="23">
        <v>15</v>
      </c>
      <c r="B33" s="6" t="s">
        <v>56</v>
      </c>
      <c r="C33" s="25" t="s">
        <v>40</v>
      </c>
      <c r="D33" s="25"/>
      <c r="E33" s="25"/>
      <c r="F33" s="25"/>
      <c r="G33" s="25">
        <v>5.0000000000000001E-3</v>
      </c>
      <c r="H33" s="25"/>
      <c r="I33" s="25"/>
      <c r="J33" s="25"/>
      <c r="K33" s="25"/>
      <c r="L33" s="25"/>
      <c r="M33" s="26">
        <f t="shared" si="0"/>
        <v>5.0000000000000001E-3</v>
      </c>
      <c r="N33" s="26">
        <f>M33*H12</f>
        <v>0.02</v>
      </c>
      <c r="O33" s="7">
        <v>314</v>
      </c>
      <c r="P33" s="31">
        <f t="shared" si="2"/>
        <v>6.28</v>
      </c>
      <c r="Q33" s="32"/>
      <c r="R33" s="32"/>
    </row>
    <row r="34" spans="1:18" ht="15.75" x14ac:dyDescent="0.25">
      <c r="A34" s="23">
        <v>16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17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18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19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20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21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/>
      <c r="Q39" s="32"/>
      <c r="R39" s="32"/>
    </row>
    <row r="40" spans="1:18" ht="15.75" x14ac:dyDescent="0.25">
      <c r="A40" s="23"/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/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/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35"/>
      <c r="N42" s="35"/>
      <c r="O42" s="25"/>
      <c r="P42" s="36"/>
      <c r="Q42" s="32"/>
      <c r="R42" s="32"/>
    </row>
    <row r="43" spans="1:18" ht="15.75" x14ac:dyDescent="0.25">
      <c r="A43" s="23"/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23"/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.75" x14ac:dyDescent="0.25">
      <c r="A45" s="23"/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6"/>
      <c r="N45" s="26"/>
      <c r="O45" s="25"/>
      <c r="P45" s="31"/>
    </row>
    <row r="46" spans="1:18" ht="15" customHeight="1" x14ac:dyDescent="0.25">
      <c r="A46" s="23"/>
      <c r="B46" s="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31"/>
    </row>
    <row r="47" spans="1:18" ht="15" customHeight="1" x14ac:dyDescent="0.25">
      <c r="A47" s="23"/>
      <c r="B47" s="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31"/>
    </row>
    <row r="48" spans="1:18" ht="15" customHeight="1" x14ac:dyDescent="0.25">
      <c r="A48" s="23"/>
      <c r="B48" s="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31"/>
    </row>
    <row r="49" spans="1:16" ht="15" customHeight="1" x14ac:dyDescent="0.25">
      <c r="A49" s="23"/>
      <c r="B49" s="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7"/>
    </row>
    <row r="50" spans="1:16" ht="15.75" x14ac:dyDescent="0.25">
      <c r="A50" s="64" t="s">
        <v>70</v>
      </c>
      <c r="B50" s="6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6"/>
      <c r="N50" s="26"/>
      <c r="O50" s="7"/>
      <c r="P50" s="31">
        <f>SUM(P20:P49)</f>
        <v>212.18400000000003</v>
      </c>
    </row>
    <row r="51" spans="1:16" ht="15.75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15.75" x14ac:dyDescent="0.25">
      <c r="B52" s="1" t="s">
        <v>71</v>
      </c>
      <c r="C52" s="1" t="s">
        <v>72</v>
      </c>
      <c r="D52" s="1"/>
      <c r="E52" s="1"/>
      <c r="F52" s="1"/>
      <c r="G52" s="1"/>
      <c r="H52" s="1"/>
      <c r="I52" s="1"/>
      <c r="J52" s="1" t="s">
        <v>73</v>
      </c>
      <c r="K52" s="1" t="s">
        <v>74</v>
      </c>
      <c r="L52" s="1"/>
      <c r="M52" s="1"/>
      <c r="N52" s="1"/>
      <c r="O52" s="1" t="s">
        <v>183</v>
      </c>
      <c r="P52" s="1"/>
    </row>
    <row r="55" spans="1:16" x14ac:dyDescent="0.25">
      <c r="B55" t="s">
        <v>76</v>
      </c>
      <c r="C55" t="s">
        <v>72</v>
      </c>
    </row>
  </sheetData>
  <mergeCells count="15">
    <mergeCell ref="A50:B50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3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1">
        <f>N19*O19</f>
        <v>1068.6199999999999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1">
        <f t="shared" ref="P21:P27" si="1">N21*O21</f>
        <v>448.8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1">
        <f t="shared" si="1"/>
        <v>32.64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1">
        <f t="shared" si="1"/>
        <v>1193.7808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1">
        <f t="shared" si="1"/>
        <v>2237.1999999999998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1">
        <f t="shared" ref="P30:P45" si="2">N30*O30</f>
        <v>391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1">
        <f t="shared" si="2"/>
        <v>61.2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1">
        <f t="shared" si="2"/>
        <v>255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1">
        <f t="shared" si="2"/>
        <v>1700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1">
        <f t="shared" si="2"/>
        <v>279.29300000000001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1">
        <f t="shared" si="2"/>
        <v>612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1">
        <f t="shared" si="2"/>
        <v>6630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1">
        <f t="shared" si="2"/>
        <v>3400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1">
        <f t="shared" si="2"/>
        <v>1666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3"/>
  <sheetViews>
    <sheetView zoomScale="82" zoomScaleNormal="82" workbookViewId="0">
      <selection activeCell="B11" sqref="B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7</v>
      </c>
    </row>
    <row r="7" spans="1:18" x14ac:dyDescent="0.25">
      <c r="F7" s="3" t="s">
        <v>228</v>
      </c>
    </row>
    <row r="8" spans="1:18" x14ac:dyDescent="0.25">
      <c r="D8" t="s">
        <v>181</v>
      </c>
    </row>
    <row r="9" spans="1:18" x14ac:dyDescent="0.25">
      <c r="B9" s="4" t="s">
        <v>233</v>
      </c>
      <c r="D9" s="4"/>
      <c r="E9" s="4"/>
    </row>
    <row r="10" spans="1:18" ht="46.5" customHeight="1" x14ac:dyDescent="0.25">
      <c r="B10" s="55" t="s">
        <v>9</v>
      </c>
      <c r="C10" s="56"/>
      <c r="D10" s="62" t="s">
        <v>10</v>
      </c>
      <c r="E10" s="62" t="s">
        <v>11</v>
      </c>
      <c r="F10" s="62" t="s">
        <v>12</v>
      </c>
      <c r="G10" s="62" t="s">
        <v>13</v>
      </c>
      <c r="H10" s="62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3"/>
      <c r="E11" s="63"/>
      <c r="F11" s="63"/>
      <c r="G11" s="63"/>
      <c r="H11" s="63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19</v>
      </c>
      <c r="F12" s="6">
        <f>E12*D12</f>
        <v>475</v>
      </c>
      <c r="G12" s="7">
        <f>P48/H12</f>
        <v>27.543000000000003</v>
      </c>
      <c r="H12" s="8">
        <v>18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495.77400000000006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8.7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6" t="s">
        <v>20</v>
      </c>
      <c r="D15" s="57" t="s">
        <v>21</v>
      </c>
      <c r="E15" s="58"/>
      <c r="F15" s="58"/>
      <c r="G15" s="58"/>
      <c r="H15" s="58"/>
      <c r="I15" s="58"/>
      <c r="J15" s="58"/>
      <c r="K15" s="58"/>
      <c r="L15" s="58"/>
      <c r="M15" s="46" t="s">
        <v>22</v>
      </c>
      <c r="N15" s="48" t="s">
        <v>23</v>
      </c>
      <c r="O15" s="50" t="s">
        <v>24</v>
      </c>
      <c r="P15" s="53" t="s">
        <v>25</v>
      </c>
      <c r="Q15" s="32"/>
      <c r="R15" s="32"/>
    </row>
    <row r="16" spans="1:18" ht="15.75" x14ac:dyDescent="0.25">
      <c r="A16" s="11"/>
      <c r="B16" s="12" t="s">
        <v>26</v>
      </c>
      <c r="C16" s="67"/>
      <c r="D16" s="59" t="s">
        <v>27</v>
      </c>
      <c r="E16" s="59"/>
      <c r="F16" s="60"/>
      <c r="G16" s="57" t="s">
        <v>28</v>
      </c>
      <c r="H16" s="58"/>
      <c r="I16" s="58"/>
      <c r="J16" s="58"/>
      <c r="K16" s="58"/>
      <c r="L16" s="61"/>
      <c r="M16" s="47"/>
      <c r="N16" s="49"/>
      <c r="O16" s="51"/>
      <c r="P16" s="54"/>
      <c r="Q16" s="32"/>
      <c r="R16" s="32"/>
    </row>
    <row r="17" spans="1:20" ht="75.75" customHeight="1" x14ac:dyDescent="0.25">
      <c r="A17" s="13"/>
      <c r="B17" s="14"/>
      <c r="C17" s="67"/>
      <c r="D17" s="15" t="s">
        <v>229</v>
      </c>
      <c r="E17" s="15" t="s">
        <v>230</v>
      </c>
      <c r="F17" s="15" t="s">
        <v>90</v>
      </c>
      <c r="G17" s="15"/>
      <c r="H17" s="16"/>
      <c r="I17" s="15"/>
      <c r="J17" s="16"/>
      <c r="K17" s="16"/>
      <c r="L17" s="16"/>
      <c r="M17" s="47"/>
      <c r="N17" s="49"/>
      <c r="O17" s="52"/>
      <c r="P17" s="54"/>
      <c r="Q17" s="32"/>
      <c r="R17" s="32"/>
    </row>
    <row r="18" spans="1:20" ht="15.75" x14ac:dyDescent="0.25">
      <c r="A18" s="17"/>
      <c r="B18" s="12" t="s">
        <v>36</v>
      </c>
      <c r="C18" s="18"/>
      <c r="D18" s="18">
        <v>18</v>
      </c>
      <c r="E18" s="18">
        <v>18</v>
      </c>
      <c r="F18" s="18">
        <v>18</v>
      </c>
      <c r="G18" s="18"/>
      <c r="H18" s="18"/>
      <c r="I18" s="18"/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187</v>
      </c>
      <c r="E19" s="21" t="s">
        <v>232</v>
      </c>
      <c r="F19" s="21" t="s">
        <v>187</v>
      </c>
      <c r="G19" s="21"/>
      <c r="H19" s="21"/>
      <c r="I19" s="21"/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47</v>
      </c>
      <c r="C20" s="25" t="s">
        <v>40</v>
      </c>
      <c r="D20" s="26">
        <v>0.05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7" si="0">SUM(D20:L20)</f>
        <v>0.05</v>
      </c>
      <c r="N20" s="26">
        <f>M20*H12</f>
        <v>0.9</v>
      </c>
      <c r="O20" s="31">
        <v>91</v>
      </c>
      <c r="P20" s="31">
        <f>N20*O20</f>
        <v>81.900000000000006</v>
      </c>
      <c r="Q20" s="32"/>
      <c r="R20" s="32"/>
    </row>
    <row r="21" spans="1:20" ht="15.75" x14ac:dyDescent="0.25">
      <c r="A21" s="23">
        <v>2</v>
      </c>
      <c r="B21" s="6" t="s">
        <v>46</v>
      </c>
      <c r="C21" s="25" t="s">
        <v>40</v>
      </c>
      <c r="D21" s="25">
        <v>0.1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0.1</v>
      </c>
      <c r="N21" s="26">
        <f>M21*H12</f>
        <v>1.8</v>
      </c>
      <c r="O21" s="7">
        <v>70</v>
      </c>
      <c r="P21" s="31">
        <f>N21*O21</f>
        <v>126</v>
      </c>
      <c r="Q21" s="32"/>
      <c r="R21" s="32"/>
    </row>
    <row r="22" spans="1:20" ht="15.75" x14ac:dyDescent="0.25">
      <c r="A22" s="23">
        <v>3</v>
      </c>
      <c r="B22" s="6" t="s">
        <v>190</v>
      </c>
      <c r="C22" s="25" t="s">
        <v>40</v>
      </c>
      <c r="D22" s="25">
        <v>8.0000000000000002E-3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M22*H12</f>
        <v>0.14400000000000002</v>
      </c>
      <c r="O22" s="7">
        <v>570</v>
      </c>
      <c r="P22" s="31">
        <f>N22*O22</f>
        <v>82.080000000000013</v>
      </c>
      <c r="Q22" s="32"/>
      <c r="R22" s="32"/>
    </row>
    <row r="23" spans="1:20" ht="15.75" x14ac:dyDescent="0.25">
      <c r="A23" s="23">
        <v>4</v>
      </c>
      <c r="B23" s="6" t="s">
        <v>44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M23*H12</f>
        <v>1.8000000000000002E-2</v>
      </c>
      <c r="O23" s="7">
        <v>17</v>
      </c>
      <c r="P23" s="31">
        <f t="shared" ref="P23:P27" si="1">N23*O23</f>
        <v>0.30600000000000005</v>
      </c>
      <c r="Q23" s="32"/>
      <c r="R23" s="32"/>
    </row>
    <row r="24" spans="1:20" ht="15.75" x14ac:dyDescent="0.25">
      <c r="A24" s="23">
        <v>5</v>
      </c>
      <c r="B24" s="6" t="s">
        <v>43</v>
      </c>
      <c r="C24" s="25" t="s">
        <v>40</v>
      </c>
      <c r="D24" s="25">
        <v>8.0000000000000002E-3</v>
      </c>
      <c r="E24" s="25"/>
      <c r="F24" s="25">
        <v>1.4999999999999999E-2</v>
      </c>
      <c r="G24" s="25"/>
      <c r="H24" s="25"/>
      <c r="I24" s="25"/>
      <c r="J24" s="25"/>
      <c r="K24" s="25"/>
      <c r="L24" s="25"/>
      <c r="M24" s="26">
        <f t="shared" si="0"/>
        <v>2.3E-2</v>
      </c>
      <c r="N24" s="26">
        <f>M24*H12</f>
        <v>0.41399999999999998</v>
      </c>
      <c r="O24" s="7">
        <v>72</v>
      </c>
      <c r="P24" s="31">
        <f t="shared" si="1"/>
        <v>29.808</v>
      </c>
      <c r="Q24" s="32"/>
      <c r="R24" s="32"/>
    </row>
    <row r="25" spans="1:20" ht="15.75" x14ac:dyDescent="0.25">
      <c r="A25" s="23">
        <v>6</v>
      </c>
      <c r="B25" s="6" t="s">
        <v>184</v>
      </c>
      <c r="C25" s="25" t="s">
        <v>40</v>
      </c>
      <c r="D25" s="25"/>
      <c r="E25" s="25">
        <v>0.05</v>
      </c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M25*H12</f>
        <v>0.9</v>
      </c>
      <c r="O25" s="7">
        <v>44</v>
      </c>
      <c r="P25" s="31">
        <f t="shared" si="1"/>
        <v>39.6</v>
      </c>
      <c r="Q25" s="32"/>
      <c r="R25" s="32"/>
    </row>
    <row r="26" spans="1:20" ht="15.75" x14ac:dyDescent="0.25">
      <c r="A26" s="23">
        <v>7</v>
      </c>
      <c r="B26" s="6" t="s">
        <v>231</v>
      </c>
      <c r="C26" s="25" t="s">
        <v>40</v>
      </c>
      <c r="D26" s="25"/>
      <c r="E26" s="25">
        <v>1.2E-2</v>
      </c>
      <c r="F26" s="25"/>
      <c r="G26" s="25"/>
      <c r="H26" s="25"/>
      <c r="I26" s="25"/>
      <c r="J26" s="25"/>
      <c r="K26" s="25"/>
      <c r="L26" s="25"/>
      <c r="M26" s="26">
        <f t="shared" si="0"/>
        <v>1.2E-2</v>
      </c>
      <c r="N26" s="26">
        <f>M26*H12</f>
        <v>0.216</v>
      </c>
      <c r="O26" s="7">
        <v>580</v>
      </c>
      <c r="P26" s="31">
        <f t="shared" si="1"/>
        <v>125.28</v>
      </c>
      <c r="Q26" s="32"/>
      <c r="R26" s="32"/>
    </row>
    <row r="27" spans="1:20" ht="15.75" x14ac:dyDescent="0.25">
      <c r="A27" s="23">
        <v>8</v>
      </c>
      <c r="B27" s="6" t="s">
        <v>42</v>
      </c>
      <c r="C27" s="25" t="s">
        <v>40</v>
      </c>
      <c r="D27" s="25"/>
      <c r="E27" s="25"/>
      <c r="F27" s="25">
        <v>1E-3</v>
      </c>
      <c r="G27" s="25"/>
      <c r="H27" s="25"/>
      <c r="I27" s="25"/>
      <c r="J27" s="25"/>
      <c r="K27" s="25"/>
      <c r="L27" s="25"/>
      <c r="M27" s="26">
        <f t="shared" si="0"/>
        <v>1E-3</v>
      </c>
      <c r="N27" s="26">
        <f>M27*H12</f>
        <v>1.8000000000000002E-2</v>
      </c>
      <c r="O27" s="7">
        <v>600</v>
      </c>
      <c r="P27" s="31">
        <f t="shared" si="1"/>
        <v>10.8</v>
      </c>
      <c r="Q27" s="32"/>
      <c r="R27" s="32"/>
    </row>
    <row r="28" spans="1:20" ht="15.75" x14ac:dyDescent="0.25">
      <c r="A28" s="23">
        <v>9</v>
      </c>
      <c r="B28" s="6"/>
      <c r="C28" s="25"/>
      <c r="D28" s="25"/>
      <c r="E28" s="25"/>
      <c r="F28" s="27"/>
      <c r="G28" s="25"/>
      <c r="H28" s="25"/>
      <c r="I28" s="25"/>
      <c r="J28" s="25"/>
      <c r="K28" s="25"/>
      <c r="L28" s="25"/>
      <c r="M28" s="26"/>
      <c r="N28" s="26"/>
      <c r="O28" s="7"/>
      <c r="P28" s="31"/>
      <c r="Q28" s="32"/>
      <c r="R28" s="32"/>
      <c r="T28" s="34"/>
    </row>
    <row r="29" spans="1:20" ht="15.75" x14ac:dyDescent="0.25">
      <c r="A29" s="23">
        <v>10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1"/>
      <c r="Q29" s="32"/>
      <c r="R29" s="32"/>
    </row>
    <row r="30" spans="1:20" ht="15.75" x14ac:dyDescent="0.25">
      <c r="A30" s="23">
        <v>11</v>
      </c>
      <c r="B30" s="6"/>
      <c r="C30" s="25"/>
      <c r="D30" s="38"/>
      <c r="E30" s="39"/>
      <c r="F30" s="25"/>
      <c r="G30" s="27"/>
      <c r="H30" s="27"/>
      <c r="I30" s="27"/>
      <c r="J30" s="27"/>
      <c r="K30" s="27"/>
      <c r="L30" s="27"/>
      <c r="M30" s="26"/>
      <c r="N30" s="26"/>
      <c r="O30" s="40"/>
      <c r="P30" s="31"/>
      <c r="Q30" s="32"/>
      <c r="R30" s="32"/>
    </row>
    <row r="31" spans="1:20" ht="15.75" x14ac:dyDescent="0.25">
      <c r="A31" s="23">
        <v>12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13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14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15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16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17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18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19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20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/>
      <c r="Q39" s="32"/>
      <c r="R39" s="32"/>
    </row>
    <row r="40" spans="1:18" ht="15.75" x14ac:dyDescent="0.25">
      <c r="A40" s="23">
        <v>21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1"/>
      <c r="Q40" s="32"/>
      <c r="R40" s="32"/>
    </row>
    <row r="41" spans="1:18" ht="15.75" x14ac:dyDescent="0.25">
      <c r="A41" s="23">
        <v>22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7"/>
      <c r="P41" s="31"/>
      <c r="Q41" s="32"/>
      <c r="R41" s="32"/>
    </row>
    <row r="42" spans="1:18" ht="15.75" x14ac:dyDescent="0.25">
      <c r="A42" s="23">
        <v>23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24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23">
        <v>25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35"/>
      <c r="N44" s="35"/>
      <c r="O44" s="25"/>
      <c r="P44" s="36"/>
      <c r="Q44" s="32"/>
      <c r="R44" s="32"/>
    </row>
    <row r="45" spans="1:18" ht="15.75" x14ac:dyDescent="0.25">
      <c r="A45" s="23">
        <v>26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1"/>
      <c r="Q45" s="32"/>
      <c r="R45" s="32"/>
    </row>
    <row r="46" spans="1:18" ht="15.75" x14ac:dyDescent="0.25">
      <c r="A46" s="23">
        <v>27</v>
      </c>
      <c r="B46" s="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31"/>
      <c r="Q46" s="32"/>
      <c r="R46" s="32"/>
    </row>
    <row r="47" spans="1:18" ht="15.75" x14ac:dyDescent="0.25">
      <c r="A47" s="23">
        <v>28</v>
      </c>
      <c r="B47" s="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31"/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SUM(P20:P47)</f>
        <v>495.77400000000006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183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4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O36" sqref="O3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13</v>
      </c>
    </row>
    <row r="5" spans="1:18" x14ac:dyDescent="0.25">
      <c r="F5" s="3" t="s">
        <v>191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46.428150000000002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464.28149999999999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193</v>
      </c>
      <c r="E15" s="15" t="s">
        <v>184</v>
      </c>
      <c r="F15" s="15" t="s">
        <v>185</v>
      </c>
      <c r="G15" s="15" t="s">
        <v>194</v>
      </c>
      <c r="H15" s="16" t="s">
        <v>189</v>
      </c>
      <c r="I15" s="16" t="s">
        <v>185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187</v>
      </c>
      <c r="E17" s="21" t="s">
        <v>186</v>
      </c>
      <c r="F17" s="21" t="s">
        <v>187</v>
      </c>
      <c r="G17" s="21" t="s">
        <v>195</v>
      </c>
      <c r="H17" s="21" t="s">
        <v>186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47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1" si="0">SUM(D18:L18)</f>
        <v>0.04</v>
      </c>
      <c r="N18" s="26">
        <f>M18*H10</f>
        <v>0.4</v>
      </c>
      <c r="O18" s="31">
        <v>52</v>
      </c>
      <c r="P18" s="31">
        <f>N18*O18</f>
        <v>20.8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0.05</v>
      </c>
      <c r="F19" s="25"/>
      <c r="G19" s="25"/>
      <c r="H19" s="25">
        <v>0.05</v>
      </c>
      <c r="I19" s="25"/>
      <c r="J19" s="25"/>
      <c r="K19" s="25"/>
      <c r="L19" s="25"/>
      <c r="M19" s="26">
        <f t="shared" si="0"/>
        <v>0.1</v>
      </c>
      <c r="N19" s="26">
        <f>M19*H10</f>
        <v>1</v>
      </c>
      <c r="O19" s="7">
        <v>35</v>
      </c>
      <c r="P19" s="31">
        <f>N19*O19</f>
        <v>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0.01</v>
      </c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2E-3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3.0000000000000001E-3</v>
      </c>
      <c r="N23" s="26">
        <f>M23*H10</f>
        <v>0.03</v>
      </c>
      <c r="O23" s="7">
        <v>450</v>
      </c>
      <c r="P23" s="31">
        <f t="shared" si="1"/>
        <v>13.5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0.3</v>
      </c>
      <c r="O24" s="7">
        <v>55</v>
      </c>
      <c r="P24" s="31">
        <f t="shared" si="1"/>
        <v>16.5</v>
      </c>
      <c r="Q24" s="32"/>
      <c r="R24" s="32"/>
    </row>
    <row r="25" spans="1:20" ht="15.75" x14ac:dyDescent="0.25">
      <c r="A25" s="23">
        <v>8</v>
      </c>
      <c r="B25" s="6" t="s">
        <v>196</v>
      </c>
      <c r="C25" s="25" t="s">
        <v>40</v>
      </c>
      <c r="D25" s="25"/>
      <c r="E25" s="25"/>
      <c r="F25" s="25"/>
      <c r="G25" s="25">
        <v>9.5000000000000001E-2</v>
      </c>
      <c r="H25" s="25"/>
      <c r="I25" s="25"/>
      <c r="J25" s="25"/>
      <c r="K25" s="25"/>
      <c r="L25" s="25"/>
      <c r="M25" s="26">
        <f t="shared" si="0"/>
        <v>9.5000000000000001E-2</v>
      </c>
      <c r="N25" s="26">
        <f>M25*H10</f>
        <v>0.95</v>
      </c>
      <c r="O25" s="7">
        <v>320</v>
      </c>
      <c r="P25" s="31">
        <f t="shared" si="1"/>
        <v>304</v>
      </c>
      <c r="Q25" s="32"/>
      <c r="R25" s="32"/>
    </row>
    <row r="26" spans="1:20" ht="15.75" x14ac:dyDescent="0.25">
      <c r="A26" s="23">
        <v>9</v>
      </c>
      <c r="B26" s="6" t="s">
        <v>55</v>
      </c>
      <c r="C26" s="25" t="s">
        <v>40</v>
      </c>
      <c r="D26" s="25"/>
      <c r="E26" s="25"/>
      <c r="F26" s="27"/>
      <c r="G26" s="25">
        <v>0.1</v>
      </c>
      <c r="H26" s="25"/>
      <c r="I26" s="25"/>
      <c r="J26" s="25"/>
      <c r="K26" s="25"/>
      <c r="L26" s="25"/>
      <c r="M26" s="26">
        <f t="shared" si="0"/>
        <v>0.1</v>
      </c>
      <c r="N26" s="26">
        <f>M26*H10</f>
        <v>1</v>
      </c>
      <c r="O26" s="7">
        <v>40</v>
      </c>
      <c r="P26" s="31">
        <f t="shared" si="1"/>
        <v>40</v>
      </c>
      <c r="Q26" s="32"/>
      <c r="R26" s="32"/>
      <c r="T26" s="34"/>
    </row>
    <row r="27" spans="1:20" ht="15.75" x14ac:dyDescent="0.25">
      <c r="A27" s="23">
        <v>10</v>
      </c>
      <c r="B27" s="6" t="s">
        <v>197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f t="shared" si="0"/>
        <v>1E-3</v>
      </c>
      <c r="N27" s="26">
        <f>M27*H10</f>
        <v>0.01</v>
      </c>
      <c r="O27" s="7">
        <v>207.15</v>
      </c>
      <c r="P27" s="31">
        <f t="shared" si="1"/>
        <v>2.0714999999999999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0.03</v>
      </c>
      <c r="O29" s="7">
        <v>115</v>
      </c>
      <c r="P29" s="31">
        <f t="shared" ref="P29:P30" si="2">N29*O29</f>
        <v>3.45</v>
      </c>
      <c r="Q29" s="32"/>
      <c r="R29" s="32"/>
    </row>
    <row r="30" spans="1:20" ht="15.75" x14ac:dyDescent="0.25">
      <c r="A30" s="23">
        <v>14</v>
      </c>
      <c r="B30" s="6" t="s">
        <v>53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20</v>
      </c>
      <c r="P30" s="31">
        <f t="shared" si="2"/>
        <v>1</v>
      </c>
      <c r="Q30" s="32"/>
      <c r="R30" s="32"/>
    </row>
    <row r="31" spans="1:20" ht="15.75" x14ac:dyDescent="0.25">
      <c r="A31" s="23">
        <v>15</v>
      </c>
      <c r="B31" s="37" t="s">
        <v>54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v>0.05</v>
      </c>
      <c r="O31" s="7">
        <v>35</v>
      </c>
      <c r="P31" s="31">
        <v>1.75</v>
      </c>
      <c r="Q31" s="32"/>
      <c r="R31" s="32"/>
    </row>
    <row r="32" spans="1:20" ht="15.75" x14ac:dyDescent="0.25">
      <c r="A32" s="23">
        <v>16</v>
      </c>
      <c r="C32" s="25"/>
      <c r="D32" s="6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6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64" t="s">
        <v>70</v>
      </c>
      <c r="B43" s="6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464.28149999999999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A43:B43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4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opLeftCell="A13" zoomScale="82" zoomScaleNormal="82" workbookViewId="0">
      <selection activeCell="K27" sqref="K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12</v>
      </c>
    </row>
    <row r="5" spans="1:18" x14ac:dyDescent="0.25">
      <c r="F5" s="3" t="s">
        <v>198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P44/H10</f>
        <v>49.738149999999997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497.38150000000002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3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199</v>
      </c>
      <c r="E15" s="15" t="s">
        <v>184</v>
      </c>
      <c r="F15" s="15" t="s">
        <v>200</v>
      </c>
      <c r="G15" s="15" t="s">
        <v>201</v>
      </c>
      <c r="H15" s="15" t="s">
        <v>184</v>
      </c>
      <c r="I15" s="15" t="s">
        <v>185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202</v>
      </c>
      <c r="E17" s="21" t="s">
        <v>203</v>
      </c>
      <c r="F17" s="21" t="s">
        <v>187</v>
      </c>
      <c r="G17" s="21" t="s">
        <v>188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>
        <v>6.5000000000000002E-2</v>
      </c>
      <c r="H18" s="26"/>
      <c r="I18" s="26"/>
      <c r="J18" s="26"/>
      <c r="K18" s="26"/>
      <c r="L18" s="26"/>
      <c r="M18" s="26">
        <f t="shared" ref="M18:M30" si="0">SUM(D18:L18)</f>
        <v>6.5000000000000002E-2</v>
      </c>
      <c r="N18" s="26">
        <f>M18*H10</f>
        <v>0.65</v>
      </c>
      <c r="O18" s="31">
        <v>400</v>
      </c>
      <c r="P18" s="31">
        <f>N18*O18</f>
        <v>260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0.06</v>
      </c>
      <c r="F19" s="25"/>
      <c r="G19" s="25">
        <v>0.01</v>
      </c>
      <c r="H19" s="25">
        <v>0.04</v>
      </c>
      <c r="I19" s="25"/>
      <c r="J19" s="25"/>
      <c r="K19" s="25"/>
      <c r="L19" s="25"/>
      <c r="M19" s="26">
        <f t="shared" si="0"/>
        <v>0.11</v>
      </c>
      <c r="N19" s="26">
        <f>M19*H10</f>
        <v>1.1000000000000001</v>
      </c>
      <c r="O19" s="7">
        <v>35</v>
      </c>
      <c r="P19" s="31">
        <f>N19*O19</f>
        <v>38.5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>
        <v>0.01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>
        <v>3.0000000000000001E-3</v>
      </c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0.06</v>
      </c>
      <c r="O23" s="7">
        <v>450</v>
      </c>
      <c r="P23" s="31">
        <f t="shared" si="1"/>
        <v>27</v>
      </c>
      <c r="Q23" s="32"/>
      <c r="R23" s="32"/>
    </row>
    <row r="24" spans="1:20" ht="15.75" x14ac:dyDescent="0.25">
      <c r="A24" s="23">
        <v>7</v>
      </c>
      <c r="B24" s="6" t="s">
        <v>205</v>
      </c>
      <c r="C24" s="25" t="s">
        <v>40</v>
      </c>
      <c r="D24" s="25">
        <v>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</v>
      </c>
      <c r="N24" s="26">
        <f>M24*H10</f>
        <v>10</v>
      </c>
      <c r="O24" s="7">
        <v>7.5</v>
      </c>
      <c r="P24" s="31">
        <f t="shared" si="1"/>
        <v>75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/>
      <c r="E25" s="25"/>
      <c r="F25" s="25"/>
      <c r="G25" s="25">
        <v>0.04</v>
      </c>
      <c r="H25" s="25"/>
      <c r="I25" s="25"/>
      <c r="J25" s="25"/>
      <c r="K25" s="25"/>
      <c r="L25" s="25"/>
      <c r="M25" s="26">
        <f t="shared" si="0"/>
        <v>0.04</v>
      </c>
      <c r="N25" s="26">
        <f>M25*H10</f>
        <v>0.4</v>
      </c>
      <c r="O25" s="7">
        <v>100</v>
      </c>
      <c r="P25" s="31">
        <f t="shared" si="1"/>
        <v>40</v>
      </c>
      <c r="Q25" s="32"/>
      <c r="R25" s="32"/>
    </row>
    <row r="26" spans="1:20" ht="15.75" x14ac:dyDescent="0.25">
      <c r="A26" s="23">
        <v>9</v>
      </c>
      <c r="B26" s="6" t="s">
        <v>53</v>
      </c>
      <c r="C26" s="25" t="s">
        <v>40</v>
      </c>
      <c r="D26" s="25"/>
      <c r="E26" s="25"/>
      <c r="F26" s="27"/>
      <c r="G26" s="25">
        <v>3.0000000000000001E-3</v>
      </c>
      <c r="H26" s="25"/>
      <c r="I26" s="25"/>
      <c r="J26" s="25"/>
      <c r="K26" s="25"/>
      <c r="L26" s="25"/>
      <c r="M26" s="26">
        <f t="shared" si="0"/>
        <v>3.0000000000000001E-3</v>
      </c>
      <c r="N26" s="26">
        <f>M26*H10</f>
        <v>0.03</v>
      </c>
      <c r="O26" s="7">
        <v>20</v>
      </c>
      <c r="P26" s="31">
        <f t="shared" si="1"/>
        <v>0.6</v>
      </c>
      <c r="Q26" s="32"/>
      <c r="R26" s="32"/>
      <c r="T26" s="34"/>
    </row>
    <row r="27" spans="1:20" ht="15.75" x14ac:dyDescent="0.25">
      <c r="A27" s="23">
        <v>10</v>
      </c>
      <c r="B27" s="6" t="s">
        <v>46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0.4</v>
      </c>
      <c r="O27" s="7">
        <v>55</v>
      </c>
      <c r="P27" s="31">
        <f t="shared" si="1"/>
        <v>22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56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v>1E-3</v>
      </c>
      <c r="N29" s="26">
        <f>M29*H10</f>
        <v>0.01</v>
      </c>
      <c r="O29" s="7">
        <v>207.15</v>
      </c>
      <c r="P29" s="31">
        <f>O29*N29</f>
        <v>2.0714999999999999</v>
      </c>
      <c r="Q29" s="32"/>
      <c r="R29" s="32"/>
    </row>
    <row r="30" spans="1:20" ht="15.75" x14ac:dyDescent="0.25">
      <c r="A30" s="23">
        <v>14</v>
      </c>
      <c r="B30" s="6" t="s">
        <v>52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120</v>
      </c>
      <c r="P30" s="31">
        <f t="shared" ref="P30" si="2">N30*O30</f>
        <v>6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/>
      <c r="O41" s="25"/>
      <c r="P41" s="36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64" t="s">
        <v>70</v>
      </c>
      <c r="B44" s="6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1">
        <f>SUM(P18:P43)</f>
        <v>497.38150000000002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183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A44:B44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4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J24" sqref="J2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8</v>
      </c>
    </row>
    <row r="5" spans="1:18" x14ac:dyDescent="0.25">
      <c r="F5" s="3" t="s">
        <v>206</v>
      </c>
    </row>
    <row r="6" spans="1:18" x14ac:dyDescent="0.25">
      <c r="D6" t="s">
        <v>6</v>
      </c>
      <c r="F6" t="s">
        <v>207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55.749299999999998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557.49300000000005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208</v>
      </c>
      <c r="E15" s="15" t="s">
        <v>162</v>
      </c>
      <c r="F15" s="15" t="s">
        <v>209</v>
      </c>
      <c r="G15" s="15" t="s">
        <v>194</v>
      </c>
      <c r="H15" s="16" t="s">
        <v>184</v>
      </c>
      <c r="I15" s="16" t="s">
        <v>185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211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196</v>
      </c>
      <c r="C18" s="25" t="s">
        <v>40</v>
      </c>
      <c r="D18" s="26"/>
      <c r="E18" s="26"/>
      <c r="F18" s="25"/>
      <c r="G18" s="26">
        <v>0.1</v>
      </c>
      <c r="H18" s="26"/>
      <c r="I18" s="26"/>
      <c r="J18" s="26"/>
      <c r="K18" s="26"/>
      <c r="L18" s="26"/>
      <c r="M18" s="26">
        <f t="shared" ref="M18:M30" si="0">SUM(D18:L18)</f>
        <v>0.1</v>
      </c>
      <c r="N18" s="26">
        <f>M18*H10</f>
        <v>1</v>
      </c>
      <c r="O18" s="31">
        <v>320</v>
      </c>
      <c r="P18" s="31">
        <f>N18*O18</f>
        <v>320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/>
      <c r="F19" s="25">
        <v>0.05</v>
      </c>
      <c r="G19" s="25"/>
      <c r="H19" s="25">
        <v>0.04</v>
      </c>
      <c r="I19" s="25"/>
      <c r="J19" s="25"/>
      <c r="K19" s="25"/>
      <c r="L19" s="25"/>
      <c r="M19" s="26">
        <f t="shared" si="0"/>
        <v>0.09</v>
      </c>
      <c r="N19" s="26">
        <f>M19*H10</f>
        <v>0.9</v>
      </c>
      <c r="O19" s="7">
        <v>35</v>
      </c>
      <c r="P19" s="31">
        <f>N19*O19</f>
        <v>31.5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0.05</v>
      </c>
      <c r="O22" s="7">
        <v>14</v>
      </c>
      <c r="P22" s="31">
        <f t="shared" si="1"/>
        <v>0.7</v>
      </c>
      <c r="Q22" s="32"/>
      <c r="R22" s="32"/>
    </row>
    <row r="23" spans="1:20" ht="15.75" x14ac:dyDescent="0.25">
      <c r="A23" s="23">
        <v>6</v>
      </c>
      <c r="B23" s="6" t="s">
        <v>212</v>
      </c>
      <c r="C23" s="25" t="s">
        <v>40</v>
      </c>
      <c r="D23" s="25">
        <v>5.0000000000000001E-3</v>
      </c>
      <c r="E23" s="25"/>
      <c r="F23" s="25">
        <v>0.01</v>
      </c>
      <c r="G23" s="25">
        <v>2E-3</v>
      </c>
      <c r="H23" s="25"/>
      <c r="I23" s="25"/>
      <c r="J23" s="25"/>
      <c r="K23" s="25"/>
      <c r="L23" s="25"/>
      <c r="M23" s="26">
        <f t="shared" si="0"/>
        <v>1.7000000000000001E-2</v>
      </c>
      <c r="N23" s="26">
        <f>M23*H10</f>
        <v>0.17</v>
      </c>
      <c r="O23" s="7">
        <v>450</v>
      </c>
      <c r="P23" s="31">
        <f t="shared" si="1"/>
        <v>76.5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0.05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0.5</v>
      </c>
      <c r="O24" s="7">
        <v>55</v>
      </c>
      <c r="P24" s="31">
        <f t="shared" si="1"/>
        <v>27.5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>
        <v>0.05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0.5</v>
      </c>
      <c r="O25" s="7">
        <v>100</v>
      </c>
      <c r="P25" s="31">
        <f t="shared" si="1"/>
        <v>50</v>
      </c>
      <c r="Q25" s="32"/>
      <c r="R25" s="32"/>
    </row>
    <row r="26" spans="1:20" ht="15.75" x14ac:dyDescent="0.25">
      <c r="A26" s="23">
        <v>9</v>
      </c>
      <c r="B26" s="6" t="s">
        <v>56</v>
      </c>
      <c r="C26" s="25" t="s">
        <v>40</v>
      </c>
      <c r="D26" s="25"/>
      <c r="E26" s="25"/>
      <c r="F26" s="27"/>
      <c r="G26" s="25">
        <v>2E-3</v>
      </c>
      <c r="H26" s="25"/>
      <c r="I26" s="25"/>
      <c r="J26" s="25"/>
      <c r="K26" s="25"/>
      <c r="L26" s="25"/>
      <c r="M26" s="26">
        <f t="shared" si="0"/>
        <v>2E-3</v>
      </c>
      <c r="N26" s="26">
        <f>M26*H10</f>
        <v>0.02</v>
      </c>
      <c r="O26" s="7">
        <v>207.15</v>
      </c>
      <c r="P26" s="31">
        <f t="shared" si="1"/>
        <v>4.1429999999999998</v>
      </c>
      <c r="Q26" s="32"/>
      <c r="R26" s="32"/>
      <c r="T26" s="34"/>
    </row>
    <row r="27" spans="1:20" ht="15.75" x14ac:dyDescent="0.25">
      <c r="A27" s="23">
        <v>10</v>
      </c>
      <c r="B27" s="6" t="s">
        <v>53</v>
      </c>
      <c r="C27" s="25" t="s">
        <v>40</v>
      </c>
      <c r="D27" s="25"/>
      <c r="E27" s="25"/>
      <c r="F27" s="25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M27*H10</f>
        <v>0.05</v>
      </c>
      <c r="O27" s="7">
        <v>20</v>
      </c>
      <c r="P27" s="31">
        <f t="shared" si="1"/>
        <v>1</v>
      </c>
      <c r="Q27" s="32"/>
      <c r="R27" s="32"/>
    </row>
    <row r="28" spans="1:20" ht="15.75" x14ac:dyDescent="0.25">
      <c r="A28" s="23">
        <v>12</v>
      </c>
      <c r="B28" s="6" t="s">
        <v>49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M28*H10</f>
        <v>0.4</v>
      </c>
      <c r="O28" s="7">
        <v>38</v>
      </c>
      <c r="P28" s="31">
        <f>O28*N28</f>
        <v>15.2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5.0000000000000001E-3</v>
      </c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0.05</v>
      </c>
      <c r="O29" s="7">
        <v>120</v>
      </c>
      <c r="P29" s="31">
        <f t="shared" ref="P29" si="2">N29*O29</f>
        <v>6</v>
      </c>
      <c r="Q29" s="32"/>
      <c r="R29" s="32"/>
    </row>
    <row r="30" spans="1:20" ht="15.75" x14ac:dyDescent="0.25">
      <c r="A30" s="23">
        <v>14</v>
      </c>
      <c r="B30" s="6" t="s">
        <v>47</v>
      </c>
      <c r="C30" s="25" t="s">
        <v>40</v>
      </c>
      <c r="D30" s="25"/>
      <c r="E30" s="25"/>
      <c r="F30" s="25"/>
      <c r="G30" s="25">
        <v>4.0000000000000001E-3</v>
      </c>
      <c r="H30" s="25"/>
      <c r="I30" s="25"/>
      <c r="J30" s="25"/>
      <c r="K30" s="25"/>
      <c r="L30" s="25"/>
      <c r="M30" s="26">
        <f t="shared" si="0"/>
        <v>4.0000000000000001E-3</v>
      </c>
      <c r="N30" s="26">
        <v>4.0000000000000001E-3</v>
      </c>
      <c r="O30" s="7">
        <v>52</v>
      </c>
      <c r="P30" s="31">
        <v>0.2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64" t="s">
        <v>70</v>
      </c>
      <c r="B43" s="6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557.49300000000005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A43:B43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213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214</v>
      </c>
    </row>
    <row r="6" spans="1:18" x14ac:dyDescent="0.25">
      <c r="D6" t="s">
        <v>6</v>
      </c>
      <c r="F6" t="s">
        <v>215</v>
      </c>
      <c r="H6" t="s">
        <v>216</v>
      </c>
    </row>
    <row r="7" spans="1:18" x14ac:dyDescent="0.25">
      <c r="B7" s="4" t="s">
        <v>217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218</v>
      </c>
      <c r="E15" s="15" t="s">
        <v>185</v>
      </c>
      <c r="F15" s="15" t="s">
        <v>219</v>
      </c>
      <c r="G15" s="16" t="s">
        <v>220</v>
      </c>
      <c r="H15" s="16" t="s">
        <v>185</v>
      </c>
      <c r="I15" s="16" t="s">
        <v>184</v>
      </c>
      <c r="J15" s="16" t="s">
        <v>221</v>
      </c>
      <c r="K15" s="16" t="s">
        <v>222</v>
      </c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195</v>
      </c>
      <c r="H17" s="21" t="s">
        <v>187</v>
      </c>
      <c r="I17" s="21" t="s">
        <v>186</v>
      </c>
      <c r="J17" s="21" t="s">
        <v>186</v>
      </c>
      <c r="K17" s="21" t="s">
        <v>195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223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224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225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226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227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64" t="s">
        <v>70</v>
      </c>
      <c r="B46" s="6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183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A46:B46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6.5" customHeight="1" x14ac:dyDescent="0.25">
      <c r="A15" s="13"/>
      <c r="B15" s="14"/>
      <c r="C15" s="67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103.5" customHeight="1" x14ac:dyDescent="0.25">
      <c r="A15" s="13"/>
      <c r="B15" s="14"/>
      <c r="C15" s="67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7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2025-03-03T14:52:11Z</cp:lastPrinted>
  <dcterms:created xsi:type="dcterms:W3CDTF">2019-01-18T12:27:00Z</dcterms:created>
  <dcterms:modified xsi:type="dcterms:W3CDTF">2025-03-03T14:54:35Z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B0866891D816416B83FEEB7077E5FCB0_12</vt:lpwstr>
  </property>
  <property fmtid="{D5CDD505-2E9C-101B-9397-08002B2CF9AE}" pid="3" name="KSOProductBuildVer">
    <vt:lpwstr>1049-12.2.0.13489</vt:lpwstr>
  </property>
</Properties>
</file>