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P30" i="275"/>
  <c r="N30" i="275"/>
  <c r="M30" i="275"/>
  <c r="N29" i="275"/>
  <c r="P29" i="275" s="1"/>
  <c r="M29" i="275"/>
  <c r="P28" i="275"/>
  <c r="N28" i="275"/>
  <c r="M28" i="275"/>
  <c r="N27" i="275"/>
  <c r="P27" i="275" s="1"/>
  <c r="M27" i="275"/>
  <c r="P26" i="275"/>
  <c r="N26" i="275"/>
  <c r="M26" i="275"/>
  <c r="N25" i="275"/>
  <c r="P25" i="275" s="1"/>
  <c r="M25" i="275"/>
  <c r="P24" i="275"/>
  <c r="N24" i="275"/>
  <c r="M24" i="275"/>
  <c r="N23" i="275"/>
  <c r="P23" i="275" s="1"/>
  <c r="M23" i="275"/>
  <c r="P22" i="275"/>
  <c r="N22" i="275"/>
  <c r="M22" i="275"/>
  <c r="N21" i="275"/>
  <c r="P21" i="275" s="1"/>
  <c r="M21" i="275"/>
  <c r="P20" i="275"/>
  <c r="N20" i="275"/>
  <c r="M20" i="275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69" l="1"/>
  <c r="G11" i="269" s="1"/>
  <c r="G12" i="269" s="1"/>
  <c r="P44" i="275"/>
  <c r="G12" i="275" s="1"/>
  <c r="G13" i="275" s="1"/>
</calcChain>
</file>

<file path=xl/sharedStrings.xml><?xml version="1.0" encoding="utf-8"?>
<sst xmlns="http://schemas.openxmlformats.org/spreadsheetml/2006/main" count="4797" uniqueCount="222">
  <si>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</si>
  <si>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</si>
  <si>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</si>
  <si>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</si>
  <si>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</si>
  <si>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</si>
  <si>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</si>
  <si>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</si>
  <si>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</si>
  <si>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</si>
  <si>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</si>
  <si>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</si>
  <si>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</si>
  <si>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</si>
  <si>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</si>
  <si>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</si>
  <si>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</si>
  <si>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</si>
  <si>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</si>
  <si>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</si>
  <si>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</si>
  <si>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</si>
  <si>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</si>
  <si>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</si>
  <si>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</si>
  <si>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</si>
  <si>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</si>
  <si>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</si>
  <si>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</si>
  <si>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</si>
  <si>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</si>
  <si>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</si>
  <si>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</si>
  <si>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</si>
  <si>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</si>
  <si>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</si>
  <si>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</si>
  <si>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</si>
  <si>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</si>
  <si>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</si>
  <si>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</si>
  <si>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</si>
  <si>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</si>
  <si>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</si>
  <si>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</si>
  <si>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</si>
  <si>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</si>
  <si>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</si>
  <si>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</si>
  <si>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</si>
  <si>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</si>
  <si>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</si>
  <si>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</si>
  <si>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</si>
  <si>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</si>
  <si>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</si>
  <si>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</si>
  <si>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</si>
  <si>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</si>
  <si>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</si>
  <si>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</si>
  <si>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</si>
  <si>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</si>
  <si>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</si>
  <si>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</si>
  <si>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</si>
  <si>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</si>
  <si>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</si>
  <si>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</si>
  <si>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</si>
  <si>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</si>
  <si>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</si>
  <si>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</si>
  <si>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</si>
  <si>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</si>
  <si>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</si>
  <si>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</si>
  <si>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</si>
  <si>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</si>
  <si>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</si>
  <si>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</si>
  <si>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</si>
  <si>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</si>
  <si>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</si>
  <si>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</si>
  <si>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</si>
  <si>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</si>
  <si>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</si>
  <si>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</si>
  <si>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</si>
  <si>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</si>
  <si>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</si>
  <si>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</si>
  <si>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</si>
  <si>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</si>
  <si>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</si>
  <si>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</si>
  <si>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</si>
  <si>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</si>
  <si>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</si>
  <si>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</si>
  <si>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</si>
  <si>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</si>
  <si>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</si>
  <si>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</si>
  <si>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</si>
  <si>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</si>
  <si>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</si>
  <si>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</si>
  <si>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</si>
  <si>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</si>
  <si>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</si>
  <si>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</si>
  <si>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</si>
  <si>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</si>
  <si>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</si>
  <si>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</si>
  <si>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</si>
  <si>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</si>
  <si>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</si>
  <si>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</si>
  <si>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</si>
  <si>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</si>
  <si>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</si>
  <si>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</si>
  <si>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</si>
  <si>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</si>
  <si>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</si>
  <si>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</si>
  <si>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</si>
  <si>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</si>
  <si>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</si>
  <si>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</si>
  <si>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</si>
  <si>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</si>
  <si>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</si>
  <si>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</si>
  <si>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</si>
  <si>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</si>
  <si>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</si>
  <si>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</si>
  <si>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</si>
  <si>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</si>
  <si>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</si>
  <si>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</si>
  <si>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</si>
  <si>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</si>
  <si>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</si>
  <si>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</si>
  <si>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</si>
  <si>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</si>
  <si>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</si>
  <si>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</si>
  <si>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</si>
  <si>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</si>
  <si>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</si>
  <si>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</si>
  <si>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</si>
  <si>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</si>
  <si>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</si>
  <si>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</si>
  <si>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</si>
  <si>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</si>
  <si>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</si>
  <si>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</si>
  <si>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</si>
  <si>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</si>
  <si>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</si>
  <si>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</si>
  <si>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</si>
  <si>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</si>
  <si>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</si>
  <si>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</si>
  <si>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</si>
  <si>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</si>
  <si>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</si>
  <si>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</si>
  <si>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</si>
  <si>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</si>
  <si>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</si>
  <si>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</si>
  <si>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</si>
  <si>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</si>
  <si>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</si>
  <si>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 xml:space="preserve">каша гречневая </t>
  </si>
  <si>
    <t>хлеб</t>
  </si>
  <si>
    <t>тефтели из говяд. с соусом и макаронами</t>
  </si>
  <si>
    <t>чай с сахаром</t>
  </si>
  <si>
    <t>100гр</t>
  </si>
  <si>
    <t>200гр</t>
  </si>
  <si>
    <t>60/10гр</t>
  </si>
  <si>
    <t>35/165гр</t>
  </si>
  <si>
    <t>40гр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</si>
  <si>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</si>
  <si>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</si>
  <si>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</si>
  <si>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</si>
  <si>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</si>
  <si>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</si>
  <si>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</si>
  <si>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</si>
  <si>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</si>
  <si>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</si>
  <si>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</si>
  <si>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</si>
  <si>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</si>
  <si>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</si>
  <si>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</si>
  <si>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</si>
  <si>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</si>
  <si>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</si>
  <si>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</si>
  <si>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</si>
  <si>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09.04.2025год</t>
  </si>
  <si>
    <t>Директор   ______________Тарканова М.В.</t>
  </si>
  <si>
    <t>ОВЗ 5-11кл</t>
  </si>
  <si>
    <t>Ответственное лицо:   Гонибова Э.К.</t>
  </si>
  <si>
    <t>Тефтели из гов.с соусом и кашей гречневой</t>
  </si>
  <si>
    <t>50/10гр</t>
  </si>
  <si>
    <t>50/50/100</t>
  </si>
  <si>
    <t>масло раст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</si>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</sst>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\.yyyy"/>
    <numFmt numFmtId="169" formatCode="dd\.mmm"/>
    <numFmt numFmtId="170" formatCode="0.000"/>
    <numFmt numFmtId="171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8" fontId="1" fillId="0" borderId="0" xfId="0" applyNumberFormat="1" applyFont="1"/>
    <xf numFmtId="169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70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70" fontId="1" fillId="0" borderId="4" xfId="0" applyNumberFormat="1" applyFont="1" applyBorder="1"/>
    <xf numFmtId="170" fontId="1" fillId="0" borderId="5" xfId="0" applyNumberFormat="1" applyFont="1" applyBorder="1"/>
    <xf numFmtId="170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70" fontId="3" fillId="0" borderId="0" xfId="0" applyNumberFormat="1" applyFont="1"/>
    <xf numFmtId="0" fontId="4" fillId="0" borderId="0" xfId="0" applyFont="1"/>
    <xf numFmtId="171" fontId="1" fillId="0" borderId="4" xfId="0" applyNumberFormat="1" applyFont="1" applyBorder="1"/>
    <xf numFmtId="171" fontId="1" fillId="0" borderId="5" xfId="0" applyNumberFormat="1" applyFont="1" applyBorder="1"/>
    <xf numFmtId="170" fontId="1" fillId="0" borderId="4" xfId="0" applyNumberFormat="1" applyFont="1" applyBorder="1" applyAlignment="1"/>
    <xf numFmtId="170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70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75.75" customHeight="1" x14ac:dyDescent="0.25">
      <c r="A15" s="13"/>
      <c r="B15" s="14"/>
      <c r="C15" s="55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76.5" customHeight="1" x14ac:dyDescent="0.25">
      <c r="A15" s="13"/>
      <c r="B15" s="14"/>
      <c r="C15" s="55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103.5" customHeight="1" x14ac:dyDescent="0.25">
      <c r="A15" s="13"/>
      <c r="B15" s="14"/>
      <c r="C15" s="5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7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75.75" customHeight="1" x14ac:dyDescent="0.25">
      <c r="A15" s="13"/>
      <c r="B15" s="14"/>
      <c r="C15" s="55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75.75" customHeight="1" x14ac:dyDescent="0.25">
      <c r="A15" s="13"/>
      <c r="B15" s="14"/>
      <c r="C15" s="5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2" t="s">
        <v>70</v>
      </c>
      <c r="B47" s="5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103.5" customHeight="1" x14ac:dyDescent="0.25">
      <c r="A15" s="13"/>
      <c r="B15" s="14"/>
      <c r="C15" s="55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47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7:B47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8</v>
      </c>
    </row>
    <row r="6" spans="1:18" x14ac:dyDescent="0.25">
      <c r="F6" s="3"/>
      <c r="G6" t="s">
        <v>213</v>
      </c>
    </row>
    <row r="7" spans="1:18" x14ac:dyDescent="0.25">
      <c r="D7" t="s">
        <v>181</v>
      </c>
    </row>
    <row r="8" spans="1:18" x14ac:dyDescent="0.25">
      <c r="B8" s="4" t="s">
        <v>215</v>
      </c>
      <c r="D8" s="4"/>
      <c r="E8" s="4"/>
    </row>
    <row r="9" spans="1:18" ht="46.5" customHeight="1" x14ac:dyDescent="0.25">
      <c r="B9" s="45" t="s">
        <v>9</v>
      </c>
      <c r="C9" s="46"/>
      <c r="D9" s="56" t="s">
        <v>10</v>
      </c>
      <c r="E9" s="56" t="s">
        <v>11</v>
      </c>
      <c r="F9" s="56" t="s">
        <v>12</v>
      </c>
      <c r="G9" s="56" t="s">
        <v>13</v>
      </c>
      <c r="H9" s="56" t="s">
        <v>14</v>
      </c>
      <c r="I9" s="1" t="s">
        <v>216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7"/>
      <c r="E10" s="57"/>
      <c r="F10" s="57"/>
      <c r="G10" s="57"/>
      <c r="H10" s="57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P41/H11</f>
        <v>49.991320000000009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199.96528000000004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54" t="s">
        <v>20</v>
      </c>
      <c r="D14" s="47" t="s">
        <v>21</v>
      </c>
      <c r="E14" s="48"/>
      <c r="F14" s="48"/>
      <c r="G14" s="48"/>
      <c r="H14" s="48"/>
      <c r="I14" s="48"/>
      <c r="J14" s="48"/>
      <c r="K14" s="48"/>
      <c r="L14" s="48"/>
      <c r="M14" s="58" t="s">
        <v>22</v>
      </c>
      <c r="N14" s="60" t="s">
        <v>23</v>
      </c>
      <c r="O14" s="62" t="s">
        <v>24</v>
      </c>
      <c r="P14" s="65" t="s">
        <v>25</v>
      </c>
      <c r="Q14" s="32"/>
      <c r="R14" s="32"/>
    </row>
    <row r="15" spans="1:18" ht="15.75" x14ac:dyDescent="0.25">
      <c r="A15" s="11"/>
      <c r="B15" s="12" t="s">
        <v>26</v>
      </c>
      <c r="C15" s="55"/>
      <c r="D15" s="49" t="s">
        <v>27</v>
      </c>
      <c r="E15" s="49"/>
      <c r="F15" s="50"/>
      <c r="G15" s="47" t="s">
        <v>28</v>
      </c>
      <c r="H15" s="48"/>
      <c r="I15" s="48"/>
      <c r="J15" s="48"/>
      <c r="K15" s="48"/>
      <c r="L15" s="51"/>
      <c r="M15" s="59"/>
      <c r="N15" s="61"/>
      <c r="O15" s="63"/>
      <c r="P15" s="66"/>
      <c r="Q15" s="32"/>
      <c r="R15" s="32"/>
    </row>
    <row r="16" spans="1:18" ht="87.75" customHeight="1" x14ac:dyDescent="0.25">
      <c r="A16" s="13"/>
      <c r="B16" s="14"/>
      <c r="C16" s="55"/>
      <c r="D16" s="15" t="s">
        <v>91</v>
      </c>
      <c r="E16" s="15" t="s">
        <v>90</v>
      </c>
      <c r="F16" s="15" t="s">
        <v>217</v>
      </c>
      <c r="G16" s="15" t="s">
        <v>90</v>
      </c>
      <c r="H16" s="16" t="s">
        <v>35</v>
      </c>
      <c r="I16" s="16"/>
      <c r="J16" s="16"/>
      <c r="K16" s="16"/>
      <c r="L16" s="16"/>
      <c r="M16" s="59"/>
      <c r="N16" s="61"/>
      <c r="O16" s="64"/>
      <c r="P16" s="66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22" t="s">
        <v>218</v>
      </c>
      <c r="E18" s="21" t="s">
        <v>189</v>
      </c>
      <c r="F18" s="21" t="s">
        <v>219</v>
      </c>
      <c r="G18" s="21" t="s">
        <v>189</v>
      </c>
      <c r="H18" s="21" t="s">
        <v>192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193</v>
      </c>
      <c r="C19" s="25" t="s">
        <v>40</v>
      </c>
      <c r="D19" s="26">
        <v>0.05</v>
      </c>
      <c r="E19" s="26"/>
      <c r="F19" s="25"/>
      <c r="G19" s="26"/>
      <c r="H19" s="26">
        <v>0.04</v>
      </c>
      <c r="I19" s="26"/>
      <c r="J19" s="26"/>
      <c r="K19" s="26"/>
      <c r="L19" s="26"/>
      <c r="M19" s="26">
        <f t="shared" ref="M19:M31" si="0">SUM(D19:L19)</f>
        <v>0.09</v>
      </c>
      <c r="N19" s="26">
        <f>M19*H11</f>
        <v>0.36</v>
      </c>
      <c r="O19" s="31">
        <v>49</v>
      </c>
      <c r="P19" s="31">
        <f>N19*O19</f>
        <v>17.64</v>
      </c>
      <c r="Q19" s="32"/>
      <c r="R19" s="32"/>
    </row>
    <row r="20" spans="1:18" ht="15.75" x14ac:dyDescent="0.25">
      <c r="A20" s="23">
        <v>2</v>
      </c>
      <c r="B20" s="6" t="s">
        <v>45</v>
      </c>
      <c r="C20" s="25" t="s">
        <v>40</v>
      </c>
      <c r="D20" s="25">
        <v>0.01</v>
      </c>
      <c r="E20" s="25"/>
      <c r="F20" s="25">
        <v>3.0000000000000001E-3</v>
      </c>
      <c r="G20" s="25"/>
      <c r="H20" s="25"/>
      <c r="I20" s="25"/>
      <c r="J20" s="25"/>
      <c r="K20" s="25"/>
      <c r="L20" s="25"/>
      <c r="M20" s="26">
        <f t="shared" si="0"/>
        <v>1.3000000000000001E-2</v>
      </c>
      <c r="N20" s="26">
        <f>M20*H11</f>
        <v>5.2000000000000005E-2</v>
      </c>
      <c r="O20" s="7">
        <v>700</v>
      </c>
      <c r="P20" s="31">
        <f>N20*O20</f>
        <v>36.400000000000006</v>
      </c>
      <c r="Q20" s="32"/>
      <c r="R20" s="32"/>
    </row>
    <row r="21" spans="1:18" ht="15.75" x14ac:dyDescent="0.25">
      <c r="A21" s="23">
        <v>3</v>
      </c>
      <c r="B21" s="6" t="s">
        <v>42</v>
      </c>
      <c r="C21" s="25" t="s">
        <v>40</v>
      </c>
      <c r="D21" s="25"/>
      <c r="E21" s="25">
        <v>1E-3</v>
      </c>
      <c r="F21" s="25"/>
      <c r="G21" s="25">
        <v>1E-3</v>
      </c>
      <c r="H21" s="25"/>
      <c r="I21" s="25"/>
      <c r="J21" s="25"/>
      <c r="K21" s="25"/>
      <c r="L21" s="25"/>
      <c r="M21" s="26">
        <f t="shared" si="0"/>
        <v>2E-3</v>
      </c>
      <c r="N21" s="26">
        <f>M21*H11</f>
        <v>8.0000000000000002E-3</v>
      </c>
      <c r="O21" s="7">
        <v>550</v>
      </c>
      <c r="P21" s="31">
        <f>N21*O21</f>
        <v>4.4000000000000004</v>
      </c>
      <c r="Q21" s="32"/>
      <c r="R21" s="32"/>
    </row>
    <row r="22" spans="1:18" ht="15.75" x14ac:dyDescent="0.25">
      <c r="A22" s="23">
        <v>4</v>
      </c>
      <c r="B22" s="6" t="s">
        <v>43</v>
      </c>
      <c r="C22" s="25" t="s">
        <v>40</v>
      </c>
      <c r="D22" s="25"/>
      <c r="E22" s="25">
        <v>0.01</v>
      </c>
      <c r="F22" s="25"/>
      <c r="G22" s="25">
        <v>0.01</v>
      </c>
      <c r="H22" s="25"/>
      <c r="I22" s="25"/>
      <c r="J22" s="25"/>
      <c r="K22" s="25"/>
      <c r="L22" s="25"/>
      <c r="M22" s="26">
        <f t="shared" si="0"/>
        <v>0.02</v>
      </c>
      <c r="N22" s="26">
        <f>M22*H11</f>
        <v>0.08</v>
      </c>
      <c r="O22" s="7">
        <v>74</v>
      </c>
      <c r="P22" s="31">
        <f t="shared" ref="P22:P27" si="1">N22*O22</f>
        <v>5.92</v>
      </c>
      <c r="Q22" s="32"/>
      <c r="R22" s="32"/>
    </row>
    <row r="23" spans="1:18" ht="15.75" x14ac:dyDescent="0.25">
      <c r="A23" s="23">
        <v>5</v>
      </c>
      <c r="B23" s="6" t="s">
        <v>39</v>
      </c>
      <c r="C23" s="25" t="s">
        <v>40</v>
      </c>
      <c r="D23" s="25"/>
      <c r="E23" s="25"/>
      <c r="F23" s="25">
        <v>0.05</v>
      </c>
      <c r="G23" s="25"/>
      <c r="H23" s="25"/>
      <c r="I23" s="25"/>
      <c r="J23" s="25"/>
      <c r="K23" s="25"/>
      <c r="L23" s="25"/>
      <c r="M23" s="26">
        <f t="shared" si="0"/>
        <v>0.05</v>
      </c>
      <c r="N23" s="26">
        <f>M23*H11</f>
        <v>0.2</v>
      </c>
      <c r="O23" s="7">
        <v>600</v>
      </c>
      <c r="P23" s="31">
        <f t="shared" si="1"/>
        <v>120</v>
      </c>
      <c r="Q23" s="32"/>
      <c r="R23" s="32"/>
    </row>
    <row r="24" spans="1:18" ht="15.75" x14ac:dyDescent="0.25">
      <c r="A24" s="23">
        <v>6</v>
      </c>
      <c r="B24" s="6" t="s">
        <v>47</v>
      </c>
      <c r="C24" s="25" t="s">
        <v>40</v>
      </c>
      <c r="D24" s="25"/>
      <c r="E24" s="25"/>
      <c r="F24" s="25">
        <v>3.0000000000000001E-3</v>
      </c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M24*H11</f>
        <v>1.2E-2</v>
      </c>
      <c r="O24" s="7">
        <v>77</v>
      </c>
      <c r="P24" s="31">
        <f t="shared" si="1"/>
        <v>0.92400000000000004</v>
      </c>
      <c r="Q24" s="32"/>
      <c r="R24" s="32"/>
    </row>
    <row r="25" spans="1:18" ht="15.75" x14ac:dyDescent="0.25">
      <c r="A25" s="23">
        <v>7</v>
      </c>
      <c r="B25" s="6" t="s">
        <v>53</v>
      </c>
      <c r="C25" s="25" t="s">
        <v>40</v>
      </c>
      <c r="D25" s="25"/>
      <c r="E25" s="25"/>
      <c r="F25" s="25">
        <v>3.0000000000000001E-3</v>
      </c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M25*H11</f>
        <v>1.2E-2</v>
      </c>
      <c r="O25" s="7">
        <v>45</v>
      </c>
      <c r="P25" s="31">
        <f t="shared" si="1"/>
        <v>0.54</v>
      </c>
      <c r="Q25" s="32"/>
      <c r="R25" s="32"/>
    </row>
    <row r="26" spans="1:18" ht="15.75" x14ac:dyDescent="0.25">
      <c r="A26" s="23">
        <v>8</v>
      </c>
      <c r="B26" s="6" t="s">
        <v>220</v>
      </c>
      <c r="C26" s="25" t="s">
        <v>40</v>
      </c>
      <c r="D26" s="25"/>
      <c r="E26" s="25"/>
      <c r="F26" s="25">
        <v>3.0000000000000001E-3</v>
      </c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M26*H11</f>
        <v>1.2E-2</v>
      </c>
      <c r="O26" s="7">
        <v>156</v>
      </c>
      <c r="P26" s="31">
        <f t="shared" si="1"/>
        <v>1.8720000000000001</v>
      </c>
      <c r="Q26" s="32"/>
      <c r="R26" s="32"/>
    </row>
    <row r="27" spans="1:18" ht="15.75" x14ac:dyDescent="0.25">
      <c r="A27" s="23">
        <v>10</v>
      </c>
      <c r="B27" s="6" t="s">
        <v>44</v>
      </c>
      <c r="C27" s="25" t="s">
        <v>40</v>
      </c>
      <c r="D27" s="25"/>
      <c r="E27" s="25"/>
      <c r="F27" s="25">
        <v>2E-3</v>
      </c>
      <c r="G27" s="25"/>
      <c r="H27" s="25"/>
      <c r="I27" s="25"/>
      <c r="J27" s="25"/>
      <c r="K27" s="25"/>
      <c r="L27" s="25"/>
      <c r="M27" s="26">
        <f t="shared" si="0"/>
        <v>2E-3</v>
      </c>
      <c r="N27" s="26">
        <f>M27*H11</f>
        <v>8.0000000000000002E-3</v>
      </c>
      <c r="O27" s="7">
        <v>18</v>
      </c>
      <c r="P27" s="31">
        <f t="shared" si="1"/>
        <v>0.14400000000000002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2E-3</v>
      </c>
      <c r="G28" s="25"/>
      <c r="H28" s="25"/>
      <c r="I28" s="25"/>
      <c r="J28" s="25"/>
      <c r="K28" s="25"/>
      <c r="L28" s="25"/>
      <c r="M28" s="26">
        <f t="shared" si="0"/>
        <v>2E-3</v>
      </c>
      <c r="N28" s="26">
        <f>M28*H11</f>
        <v>8.0000000000000002E-3</v>
      </c>
      <c r="O28" s="7">
        <v>314</v>
      </c>
      <c r="P28" s="31">
        <f>O28*N28</f>
        <v>2.512</v>
      </c>
      <c r="Q28" s="32"/>
      <c r="R28" s="32"/>
    </row>
    <row r="29" spans="1:18" ht="15.75" x14ac:dyDescent="0.25">
      <c r="A29" s="23">
        <v>13</v>
      </c>
      <c r="B29" s="6" t="s">
        <v>54</v>
      </c>
      <c r="C29" s="25" t="s">
        <v>40</v>
      </c>
      <c r="D29" s="25"/>
      <c r="E29" s="25"/>
      <c r="F29" s="25">
        <v>3.0000000000000001E-3</v>
      </c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M29*H11</f>
        <v>1.2E-2</v>
      </c>
      <c r="O29" s="7">
        <v>40</v>
      </c>
      <c r="P29" s="31">
        <f t="shared" ref="P29:P31" si="2">N29*O29</f>
        <v>0.48</v>
      </c>
      <c r="Q29" s="32"/>
      <c r="R29" s="32"/>
    </row>
    <row r="30" spans="1:18" ht="15.75" x14ac:dyDescent="0.25">
      <c r="A30" s="23">
        <v>14</v>
      </c>
      <c r="B30" s="6" t="s">
        <v>221</v>
      </c>
      <c r="C30" s="25" t="s">
        <v>40</v>
      </c>
      <c r="D30" s="25"/>
      <c r="E30" s="25"/>
      <c r="F30" s="25">
        <v>2E-3</v>
      </c>
      <c r="G30" s="25"/>
      <c r="H30" s="25"/>
      <c r="I30" s="25"/>
      <c r="J30" s="25"/>
      <c r="K30" s="25"/>
      <c r="L30" s="25"/>
      <c r="M30" s="26">
        <f t="shared" si="0"/>
        <v>2E-3</v>
      </c>
      <c r="N30" s="26">
        <f>M30*H11</f>
        <v>8.0000000000000002E-3</v>
      </c>
      <c r="O30" s="7">
        <v>141.66</v>
      </c>
      <c r="P30" s="31">
        <f t="shared" si="2"/>
        <v>1.1332800000000001</v>
      </c>
      <c r="Q30" s="32"/>
      <c r="R30" s="32"/>
    </row>
    <row r="31" spans="1:18" ht="15.75" x14ac:dyDescent="0.25">
      <c r="A31" s="23">
        <v>15</v>
      </c>
      <c r="B31" s="6" t="s">
        <v>48</v>
      </c>
      <c r="C31" s="25" t="s">
        <v>40</v>
      </c>
      <c r="D31" s="25"/>
      <c r="E31" s="25"/>
      <c r="F31" s="25">
        <v>0.04</v>
      </c>
      <c r="G31" s="25"/>
      <c r="H31" s="25"/>
      <c r="I31" s="25"/>
      <c r="J31" s="25"/>
      <c r="K31" s="25"/>
      <c r="L31" s="25"/>
      <c r="M31" s="26">
        <f t="shared" si="0"/>
        <v>0.04</v>
      </c>
      <c r="N31" s="26">
        <f>M31*H11</f>
        <v>0.16</v>
      </c>
      <c r="O31" s="7">
        <v>50</v>
      </c>
      <c r="P31" s="31">
        <f t="shared" si="2"/>
        <v>8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52" t="s">
        <v>70</v>
      </c>
      <c r="B41" s="5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SUM(P19:P40)</f>
        <v>199.96528000000004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183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A41:B41"/>
    <mergeCell ref="C14:C16"/>
    <mergeCell ref="D9:D10"/>
    <mergeCell ref="E9:E10"/>
    <mergeCell ref="F9:F10"/>
    <mergeCell ref="G9:G10"/>
    <mergeCell ref="H9:H10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176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177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2" t="s">
        <v>70</v>
      </c>
      <c r="B48" s="5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8:B48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75.75" customHeight="1" x14ac:dyDescent="0.25">
      <c r="A15" s="13"/>
      <c r="B15" s="14"/>
      <c r="C15" s="55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2" t="s">
        <v>70</v>
      </c>
      <c r="B49" s="5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9:B49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75.75" customHeight="1" x14ac:dyDescent="0.25">
      <c r="A15" s="13"/>
      <c r="B15" s="14"/>
      <c r="C15" s="55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179</v>
      </c>
      <c r="I15" s="15" t="s">
        <v>99</v>
      </c>
      <c r="J15" s="16"/>
      <c r="K15" s="16"/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2" t="s">
        <v>70</v>
      </c>
      <c r="B51" s="53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51:B51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opLeftCell="A13" zoomScale="82" zoomScaleNormal="82" workbookViewId="0">
      <selection activeCell="D17" sqref="D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213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45" t="s">
        <v>9</v>
      </c>
      <c r="C10" s="46"/>
      <c r="D10" s="56" t="s">
        <v>10</v>
      </c>
      <c r="E10" s="56" t="s">
        <v>11</v>
      </c>
      <c r="F10" s="56" t="s">
        <v>12</v>
      </c>
      <c r="G10" s="56" t="s">
        <v>13</v>
      </c>
      <c r="H10" s="5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7"/>
      <c r="E11" s="57"/>
      <c r="F11" s="57"/>
      <c r="G11" s="57"/>
      <c r="H11" s="5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48.550159999999991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194.20063999999996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4" t="s">
        <v>20</v>
      </c>
      <c r="D15" s="47" t="s">
        <v>21</v>
      </c>
      <c r="E15" s="48"/>
      <c r="F15" s="48"/>
      <c r="G15" s="48"/>
      <c r="H15" s="48"/>
      <c r="I15" s="48"/>
      <c r="J15" s="48"/>
      <c r="K15" s="48"/>
      <c r="L15" s="48"/>
      <c r="M15" s="58" t="s">
        <v>22</v>
      </c>
      <c r="N15" s="60" t="s">
        <v>23</v>
      </c>
      <c r="O15" s="62" t="s">
        <v>24</v>
      </c>
      <c r="P15" s="65" t="s">
        <v>25</v>
      </c>
      <c r="Q15" s="32"/>
      <c r="R15" s="32"/>
    </row>
    <row r="16" spans="1:18" ht="15.75" x14ac:dyDescent="0.25">
      <c r="A16" s="11"/>
      <c r="B16" s="12" t="s">
        <v>26</v>
      </c>
      <c r="C16" s="55"/>
      <c r="D16" s="49" t="s">
        <v>27</v>
      </c>
      <c r="E16" s="49"/>
      <c r="F16" s="50"/>
      <c r="G16" s="47" t="s">
        <v>28</v>
      </c>
      <c r="H16" s="48"/>
      <c r="I16" s="48"/>
      <c r="J16" s="48"/>
      <c r="K16" s="48"/>
      <c r="L16" s="51"/>
      <c r="M16" s="59"/>
      <c r="N16" s="61"/>
      <c r="O16" s="63"/>
      <c r="P16" s="66"/>
      <c r="Q16" s="32"/>
      <c r="R16" s="32"/>
    </row>
    <row r="17" spans="1:20" ht="87.75" customHeight="1" x14ac:dyDescent="0.25">
      <c r="A17" s="13"/>
      <c r="B17" s="14"/>
      <c r="C17" s="55"/>
      <c r="D17" s="15" t="s">
        <v>184</v>
      </c>
      <c r="E17" s="15" t="s">
        <v>162</v>
      </c>
      <c r="F17" s="15" t="s">
        <v>185</v>
      </c>
      <c r="G17" s="15" t="s">
        <v>186</v>
      </c>
      <c r="H17" s="16" t="s">
        <v>185</v>
      </c>
      <c r="I17" s="16" t="s">
        <v>187</v>
      </c>
      <c r="J17" s="16"/>
      <c r="K17" s="16"/>
      <c r="L17" s="16"/>
      <c r="M17" s="59"/>
      <c r="N17" s="61"/>
      <c r="O17" s="64"/>
      <c r="P17" s="66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188</v>
      </c>
      <c r="E19" s="21" t="s">
        <v>189</v>
      </c>
      <c r="F19" s="21" t="s">
        <v>190</v>
      </c>
      <c r="G19" s="21" t="s">
        <v>191</v>
      </c>
      <c r="H19" s="21" t="s">
        <v>192</v>
      </c>
      <c r="I19" s="21" t="s">
        <v>189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5.5E-2</v>
      </c>
      <c r="H20" s="26"/>
      <c r="I20" s="26"/>
      <c r="J20" s="26"/>
      <c r="K20" s="26"/>
      <c r="L20" s="26"/>
      <c r="M20" s="26">
        <f t="shared" ref="M20:M31" si="0">SUM(D20:L20)</f>
        <v>5.5E-2</v>
      </c>
      <c r="N20" s="26">
        <f>M20*H12</f>
        <v>0.22</v>
      </c>
      <c r="O20" s="31">
        <v>580</v>
      </c>
      <c r="P20" s="31">
        <f>N20*O20</f>
        <v>127.6</v>
      </c>
      <c r="Q20" s="32"/>
      <c r="R20" s="32"/>
    </row>
    <row r="21" spans="1:20" ht="15.75" x14ac:dyDescent="0.25">
      <c r="A21" s="23">
        <v>2</v>
      </c>
      <c r="B21" s="6" t="s">
        <v>193</v>
      </c>
      <c r="C21" s="25" t="s">
        <v>40</v>
      </c>
      <c r="D21" s="25"/>
      <c r="E21" s="25"/>
      <c r="F21" s="25">
        <v>0.05</v>
      </c>
      <c r="G21" s="25"/>
      <c r="H21" s="25">
        <v>0.05</v>
      </c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43.33</v>
      </c>
      <c r="P21" s="31">
        <f>N21*O21</f>
        <v>17.332000000000001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75</v>
      </c>
      <c r="P23" s="31">
        <f t="shared" ref="P23:P28" si="1">N23*O23</f>
        <v>9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2E-3</v>
      </c>
      <c r="E24" s="25"/>
      <c r="F24" s="25"/>
      <c r="G24" s="25">
        <v>3.0000000000000001E-3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6</v>
      </c>
      <c r="B25" s="6" t="s">
        <v>194</v>
      </c>
      <c r="C25" s="25" t="s">
        <v>40</v>
      </c>
      <c r="D25" s="25">
        <v>3.0000000000000001E-3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0.02</v>
      </c>
      <c r="O25" s="7">
        <v>535</v>
      </c>
      <c r="P25" s="31">
        <f t="shared" si="1"/>
        <v>10.700000000000001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>
        <v>0.04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65</v>
      </c>
      <c r="P26" s="31">
        <f t="shared" si="1"/>
        <v>10.4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285.72000000000003</v>
      </c>
      <c r="P27" s="31">
        <f t="shared" si="1"/>
        <v>3.4286400000000006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27</v>
      </c>
      <c r="P28" s="31">
        <f t="shared" si="1"/>
        <v>0.54</v>
      </c>
      <c r="Q28" s="32"/>
      <c r="R28" s="32"/>
    </row>
    <row r="29" spans="1:20" ht="15.75" x14ac:dyDescent="0.25">
      <c r="A29" s="23">
        <v>12</v>
      </c>
      <c r="B29" s="6" t="s">
        <v>49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37</v>
      </c>
      <c r="P29" s="31">
        <f>O29*N29</f>
        <v>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130</v>
      </c>
      <c r="P30" s="31">
        <f t="shared" ref="P30" si="2">N30*O30</f>
        <v>2.6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4.0000000000000001E-3</v>
      </c>
      <c r="H31" s="25"/>
      <c r="I31" s="25"/>
      <c r="J31" s="25"/>
      <c r="K31" s="25"/>
      <c r="L31" s="25"/>
      <c r="M31" s="26">
        <f t="shared" si="0"/>
        <v>4.0000000000000001E-3</v>
      </c>
      <c r="N31" s="26">
        <v>0.02</v>
      </c>
      <c r="O31" s="7">
        <v>93</v>
      </c>
      <c r="P31" s="31">
        <v>1.94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52" t="s">
        <v>70</v>
      </c>
      <c r="B44" s="5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194.20063999999996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A44:B44"/>
    <mergeCell ref="C15:C17"/>
    <mergeCell ref="D10:D11"/>
    <mergeCell ref="E10:E11"/>
    <mergeCell ref="F10:F11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195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196</v>
      </c>
    </row>
    <row r="6" spans="1:18" x14ac:dyDescent="0.25">
      <c r="D6" t="s">
        <v>6</v>
      </c>
      <c r="F6" t="s">
        <v>197</v>
      </c>
      <c r="H6" t="s">
        <v>198</v>
      </c>
    </row>
    <row r="7" spans="1:18" x14ac:dyDescent="0.25">
      <c r="B7" s="4" t="s">
        <v>199</v>
      </c>
      <c r="D7" s="4" t="s">
        <v>8</v>
      </c>
      <c r="E7" s="4"/>
    </row>
    <row r="8" spans="1:18" ht="46.5" customHeight="1" x14ac:dyDescent="0.25">
      <c r="B8" s="45" t="s">
        <v>9</v>
      </c>
      <c r="C8" s="46"/>
      <c r="D8" s="56" t="s">
        <v>10</v>
      </c>
      <c r="E8" s="56" t="s">
        <v>11</v>
      </c>
      <c r="F8" s="56" t="s">
        <v>12</v>
      </c>
      <c r="G8" s="56" t="s">
        <v>13</v>
      </c>
      <c r="H8" s="5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7"/>
      <c r="E9" s="57"/>
      <c r="F9" s="57"/>
      <c r="G9" s="57"/>
      <c r="H9" s="5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4" t="s">
        <v>20</v>
      </c>
      <c r="D13" s="47" t="s">
        <v>21</v>
      </c>
      <c r="E13" s="48"/>
      <c r="F13" s="48"/>
      <c r="G13" s="48"/>
      <c r="H13" s="48"/>
      <c r="I13" s="48"/>
      <c r="J13" s="48"/>
      <c r="K13" s="48"/>
      <c r="L13" s="48"/>
      <c r="M13" s="58" t="s">
        <v>22</v>
      </c>
      <c r="N13" s="60" t="s">
        <v>23</v>
      </c>
      <c r="O13" s="62" t="s">
        <v>24</v>
      </c>
      <c r="P13" s="65" t="s">
        <v>25</v>
      </c>
      <c r="Q13" s="32"/>
      <c r="R13" s="32"/>
    </row>
    <row r="14" spans="1:18" ht="15.75" x14ac:dyDescent="0.25">
      <c r="A14" s="11"/>
      <c r="B14" s="12" t="s">
        <v>26</v>
      </c>
      <c r="C14" s="55"/>
      <c r="D14" s="49" t="s">
        <v>27</v>
      </c>
      <c r="E14" s="49"/>
      <c r="F14" s="50"/>
      <c r="G14" s="47" t="s">
        <v>28</v>
      </c>
      <c r="H14" s="48"/>
      <c r="I14" s="48"/>
      <c r="J14" s="48"/>
      <c r="K14" s="48"/>
      <c r="L14" s="51"/>
      <c r="M14" s="59"/>
      <c r="N14" s="61"/>
      <c r="O14" s="63"/>
      <c r="P14" s="66"/>
      <c r="Q14" s="32"/>
      <c r="R14" s="32"/>
    </row>
    <row r="15" spans="1:18" ht="87.75" customHeight="1" x14ac:dyDescent="0.25">
      <c r="A15" s="13"/>
      <c r="B15" s="14"/>
      <c r="C15" s="55"/>
      <c r="D15" s="15" t="s">
        <v>200</v>
      </c>
      <c r="E15" s="15" t="s">
        <v>187</v>
      </c>
      <c r="F15" s="15" t="s">
        <v>201</v>
      </c>
      <c r="G15" s="16" t="s">
        <v>202</v>
      </c>
      <c r="H15" s="16" t="s">
        <v>187</v>
      </c>
      <c r="I15" s="16" t="s">
        <v>185</v>
      </c>
      <c r="J15" s="16" t="s">
        <v>203</v>
      </c>
      <c r="K15" s="16" t="s">
        <v>204</v>
      </c>
      <c r="L15" s="16"/>
      <c r="M15" s="59"/>
      <c r="N15" s="61"/>
      <c r="O15" s="64"/>
      <c r="P15" s="66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189</v>
      </c>
      <c r="F17" s="21" t="s">
        <v>206</v>
      </c>
      <c r="G17" s="21" t="s">
        <v>207</v>
      </c>
      <c r="H17" s="21" t="s">
        <v>189</v>
      </c>
      <c r="I17" s="21" t="s">
        <v>206</v>
      </c>
      <c r="J17" s="21" t="s">
        <v>206</v>
      </c>
      <c r="K17" s="21" t="s">
        <v>207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208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209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210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211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212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2" t="s">
        <v>70</v>
      </c>
      <c r="B46" s="5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A46:B46"/>
    <mergeCell ref="C13:C15"/>
    <mergeCell ref="D8:D9"/>
    <mergeCell ref="E8:E9"/>
    <mergeCell ref="F8:F9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2024-02-06T14:51:00Z</cp:lastPrinted>
  <dcterms:created xsi:type="dcterms:W3CDTF">2019-01-18T12:27:00Z</dcterms:created>
  <dcterms:modified xsi:type="dcterms:W3CDTF">2025-04-07T14:16:10Z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