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2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'22,10мал'!$15:$17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F12" i="273"/>
  <c r="M32" i="272"/>
  <c r="N32" i="272" s="1"/>
  <c r="P32" i="272" s="1"/>
  <c r="N31" i="272"/>
  <c r="P31" i="272" s="1"/>
  <c r="M31" i="272"/>
  <c r="M30" i="272"/>
  <c r="N30" i="272" s="1"/>
  <c r="P30" i="272" s="1"/>
  <c r="M29" i="272"/>
  <c r="N29" i="272" s="1"/>
  <c r="P29" i="272" s="1"/>
  <c r="M28" i="272"/>
  <c r="N28" i="272" s="1"/>
  <c r="P28" i="272" s="1"/>
  <c r="N27" i="272"/>
  <c r="P27" i="272" s="1"/>
  <c r="M27" i="272"/>
  <c r="M26" i="272"/>
  <c r="N26" i="272" s="1"/>
  <c r="P26" i="272" s="1"/>
  <c r="N25" i="272"/>
  <c r="P25" i="272" s="1"/>
  <c r="M25" i="272"/>
  <c r="M24" i="272"/>
  <c r="N24" i="272" s="1"/>
  <c r="P24" i="272" s="1"/>
  <c r="M23" i="272"/>
  <c r="N23" i="272" s="1"/>
  <c r="P23" i="272" s="1"/>
  <c r="M22" i="272"/>
  <c r="N22" i="272" s="1"/>
  <c r="P22" i="272" s="1"/>
  <c r="N21" i="272"/>
  <c r="P21" i="272" s="1"/>
  <c r="M21" i="272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8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G13" i="270"/>
  <c r="G12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3" l="1"/>
  <c r="G12" i="273" s="1"/>
  <c r="G13" i="273" s="1"/>
  <c r="P42" i="272"/>
  <c r="G12" i="272" s="1"/>
  <c r="G13" i="272" s="1"/>
</calcChain>
</file>

<file path=xl/sharedStrings.xml><?xml version="1.0" encoding="utf-8"?>
<sst xmlns="http://schemas.openxmlformats.org/spreadsheetml/2006/main" count="4742" uniqueCount="239">
  <si>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</si>
  <si>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</si>
  <si>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</si>
  <si>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</si>
  <si>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</si>
  <si>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</si>
  <si>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</si>
  <si>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</si>
  <si>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</si>
  <si>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</si>
  <si>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</si>
  <si>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</si>
  <si>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</si>
  <si>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</si>
  <si>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</si>
  <si>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</si>
  <si>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</si>
  <si>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</si>
  <si>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</si>
  <si>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</si>
  <si>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</si>
  <si>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</si>
  <si>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</si>
  <si>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</si>
  <si>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</si>
  <si>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</si>
  <si>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</si>
  <si>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</si>
  <si>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</si>
  <si>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</si>
  <si>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</si>
  <si>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</si>
  <si>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</si>
  <si>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</si>
  <si>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</si>
  <si>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</si>
  <si>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</si>
  <si>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</si>
  <si>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</si>
  <si>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</si>
  <si>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</si>
  <si>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</si>
  <si>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</si>
  <si>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</si>
  <si>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</si>
  <si>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</si>
  <si>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</si>
  <si>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</si>
  <si>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</si>
  <si>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</si>
  <si>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</si>
  <si>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</si>
  <si>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</si>
  <si>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</si>
  <si>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</si>
  <si>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</si>
  <si>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</si>
  <si>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</si>
  <si>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</si>
  <si>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</si>
  <si>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</si>
  <si>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</si>
  <si>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</si>
  <si>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</si>
  <si>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</si>
  <si>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</si>
  <si>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</si>
  <si>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</si>
  <si>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</si>
  <si>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</si>
  <si>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</si>
  <si>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</si>
  <si>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</si>
  <si>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</si>
  <si>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</si>
  <si>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</si>
  <si>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</si>
  <si>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</si>
  <si>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</si>
  <si>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</si>
  <si>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</si>
  <si>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</si>
  <si>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</si>
  <si>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</si>
  <si>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</si>
  <si>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</si>
  <si>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</si>
  <si>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</si>
  <si>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</si>
  <si>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</si>
  <si>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</si>
  <si>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</si>
  <si>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</si>
  <si>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</si>
  <si>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</si>
  <si>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</si>
  <si>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</si>
  <si>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</si>
  <si>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</si>
  <si>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</si>
  <si>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</si>
  <si>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</si>
  <si>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</si>
  <si>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</si>
  <si>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</si>
  <si>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</si>
  <si>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</si>
  <si>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</si>
  <si>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</si>
  <si>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</si>
  <si>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</si>
  <si>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</si>
  <si>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</si>
  <si>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</si>
  <si>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</si>
  <si>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</si>
  <si>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</si>
  <si>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</si>
  <si>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</si>
  <si>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</si>
  <si>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</si>
  <si>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</si>
  <si>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</si>
  <si>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</si>
  <si>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</si>
  <si>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</si>
  <si>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</si>
  <si>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</si>
  <si>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</si>
  <si>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</si>
  <si>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</si>
  <si>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</si>
  <si>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</si>
  <si>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</si>
  <si>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</si>
  <si>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</si>
  <si>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</si>
  <si>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</si>
  <si>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</si>
  <si>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</si>
  <si>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</si>
  <si>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</si>
  <si>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</si>
  <si>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</si>
  <si>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</si>
  <si>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</si>
  <si>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</si>
  <si>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</si>
  <si>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</si>
  <si>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</si>
  <si>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</si>
  <si>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</si>
  <si>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</si>
  <si>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</si>
  <si>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</si>
  <si>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</si>
  <si>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</si>
  <si>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</si>
  <si>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</si>
  <si>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</si>
  <si>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</si>
  <si>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</si>
  <si>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</si>
  <si>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</si>
  <si>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</si>
  <si>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</si>
  <si>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</si>
  <si>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</si>
  <si>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</si>
  <si>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</si>
  <si>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</si>
  <si>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</si>
  <si>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</si>
  <si>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</si>
  <si>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</si>
  <si>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</si>
  <si>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</si>
  <si>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</si>
  <si>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</si>
  <si>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</si>
  <si>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</si>
  <si>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</si>
  <si>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</si>
  <si>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</si>
  <si>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</si>
  <si>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</si>
  <si>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</si>
  <si>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</si>
  <si>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</si>
  <si>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</si>
  <si>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</si>
  <si>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</si>
  <si>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>11.12.2023год</t>
  </si>
  <si>
    <t>1-4 классы</t>
  </si>
  <si>
    <t>Плов из говяд.</t>
  </si>
  <si>
    <t>горошек зеленый</t>
  </si>
  <si>
    <t>чай с сахаром</t>
  </si>
  <si>
    <t>50гр</t>
  </si>
  <si>
    <t>масло раст.</t>
  </si>
  <si>
    <t>Горошек зеленый</t>
  </si>
  <si>
    <t>хлеб</t>
  </si>
  <si>
    <t>Мармелад " Бонди "</t>
  </si>
  <si>
    <t>Марм " бонди"</t>
  </si>
  <si>
    <t>Директор   ______________Тарканова М.В..</t>
  </si>
  <si>
    <t xml:space="preserve">                                          Учреждение : МКОУ СОШ им Х.Т.Карашаева  с.п. В-Акбаш</t>
  </si>
  <si>
    <t>Биточки из говядины с соусом</t>
  </si>
  <si>
    <t>Кисель</t>
  </si>
  <si>
    <t xml:space="preserve">хлеб </t>
  </si>
  <si>
    <t>перловка</t>
  </si>
  <si>
    <t>кисель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</si>
  <si>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</si>
  <si>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</si>
  <si>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</si>
  <si>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</si>
  <si>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</si>
  <si>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</si>
  <si>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</si>
  <si>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</si>
  <si>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</si>
  <si>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</si>
  <si>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</si>
  <si>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</si>
  <si>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</si>
  <si>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12.11.2024год</t>
  </si>
  <si>
    <t xml:space="preserve">                                          Учреждение : МКОУ СОШ  им Х.Т.Карашаева с.п. В-Акбаш</t>
  </si>
  <si>
    <t>Гнибова Э.К.</t>
  </si>
  <si>
    <t>Котлеты из курин.филе со сметан.соусом</t>
  </si>
  <si>
    <t>Каша пшенная</t>
  </si>
  <si>
    <t>Салат из свежей капусты</t>
  </si>
  <si>
    <t>90/50гр</t>
  </si>
  <si>
    <t>100гр</t>
  </si>
  <si>
    <t>Курин.филе</t>
  </si>
  <si>
    <t>Яйцо</t>
  </si>
  <si>
    <t>Мука</t>
  </si>
  <si>
    <t>Соль</t>
  </si>
  <si>
    <t>Сметана</t>
  </si>
  <si>
    <t>Слив.масло</t>
  </si>
  <si>
    <t>Зелен.горошек</t>
  </si>
  <si>
    <t>06.11.2024год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</si>
</sst>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K31" sqref="K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192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192</v>
      </c>
    </row>
    <row r="8" spans="1:18" x14ac:dyDescent="0.25">
      <c r="D8" t="s">
        <v>178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75.69</v>
      </c>
      <c r="E12" s="6">
        <v>88</v>
      </c>
      <c r="F12" s="6">
        <f>E12*D12</f>
        <v>6660.72</v>
      </c>
      <c r="G12" s="7">
        <f>P48/H12</f>
        <v>74.438360000000003</v>
      </c>
      <c r="H12" s="8">
        <v>85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6327.2605999999996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35</v>
      </c>
      <c r="G17" s="15" t="s">
        <v>196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85</v>
      </c>
      <c r="E18" s="18">
        <v>85</v>
      </c>
      <c r="F18" s="18">
        <v>85</v>
      </c>
      <c r="G18" s="18">
        <v>85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197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0.11</v>
      </c>
      <c r="N20" s="26">
        <f>M20*H12</f>
        <v>9.35</v>
      </c>
      <c r="O20" s="33">
        <v>510</v>
      </c>
      <c r="P20" s="33">
        <f>N20*O20</f>
        <v>4768.5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0.85</v>
      </c>
      <c r="O21" s="7">
        <v>22</v>
      </c>
      <c r="P21" s="33">
        <f>N21*O21</f>
        <v>18.7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0.255</v>
      </c>
      <c r="O22" s="7">
        <v>17</v>
      </c>
      <c r="P22" s="33">
        <f t="shared" ref="P22:P27" si="1">N22*O22</f>
        <v>4.335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0.85</v>
      </c>
      <c r="O23" s="7">
        <v>110</v>
      </c>
      <c r="P23" s="33">
        <f t="shared" si="1"/>
        <v>93.5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M24*H12</f>
        <v>5.95</v>
      </c>
      <c r="O24" s="7">
        <v>97</v>
      </c>
      <c r="P24" s="33">
        <f t="shared" si="1"/>
        <v>577.15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1.4999999999999999E-2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1.2749999999999999</v>
      </c>
      <c r="O25" s="7">
        <v>35</v>
      </c>
      <c r="P25" s="33">
        <f t="shared" si="1"/>
        <v>44.625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0.255</v>
      </c>
      <c r="O26" s="7">
        <v>285.72000000000003</v>
      </c>
      <c r="P26" s="33">
        <f t="shared" si="1"/>
        <v>72.858599999999996</v>
      </c>
      <c r="Q26" s="35"/>
      <c r="R26" s="35"/>
      <c r="T26" s="40"/>
    </row>
    <row r="27" spans="1:20" ht="15.75" x14ac:dyDescent="0.25">
      <c r="A27" s="23">
        <v>10</v>
      </c>
      <c r="B27" s="6" t="s">
        <v>199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4.25</v>
      </c>
      <c r="O27" s="7">
        <v>93</v>
      </c>
      <c r="P27" s="33">
        <f t="shared" si="1"/>
        <v>395.25</v>
      </c>
      <c r="Q27" s="35"/>
      <c r="R27" s="35"/>
    </row>
    <row r="28" spans="1:20" ht="15.75" x14ac:dyDescent="0.25">
      <c r="A28" s="23">
        <v>12</v>
      </c>
      <c r="B28" s="6" t="s">
        <v>200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5.0999999999999996</v>
      </c>
      <c r="O28" s="7">
        <v>41.67</v>
      </c>
      <c r="P28" s="33">
        <f>O28*N28</f>
        <v>212.517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8.5000000000000006E-2</v>
      </c>
      <c r="O29" s="7">
        <v>550</v>
      </c>
      <c r="P29" s="33">
        <f t="shared" ref="P29:P30" si="2">N29*O29</f>
        <v>46.75</v>
      </c>
      <c r="Q29" s="35"/>
      <c r="R29" s="35"/>
    </row>
    <row r="30" spans="1:20" ht="15.75" x14ac:dyDescent="0.25">
      <c r="A30" s="23">
        <v>14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1.2749999999999999</v>
      </c>
      <c r="O30" s="7">
        <v>73</v>
      </c>
      <c r="P30" s="33">
        <f t="shared" si="2"/>
        <v>93.075000000000003</v>
      </c>
      <c r="Q30" s="35"/>
      <c r="R30" s="35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6327.2605999999996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opLeftCell="A13" zoomScale="82" zoomScaleNormal="82" workbookViewId="0">
      <selection activeCell="J17" sqref="J1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8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203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6</v>
      </c>
    </row>
    <row r="7" spans="1:18" x14ac:dyDescent="0.25">
      <c r="F7" s="3"/>
      <c r="G7" t="s">
        <v>223</v>
      </c>
    </row>
    <row r="8" spans="1:18" x14ac:dyDescent="0.25">
      <c r="D8" t="s">
        <v>204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79</v>
      </c>
      <c r="E12" s="6">
        <v>85</v>
      </c>
      <c r="F12" s="6">
        <f>E12*D12</f>
        <v>6715</v>
      </c>
      <c r="G12" s="7">
        <f>P42/H12</f>
        <v>77.704599999999999</v>
      </c>
      <c r="H12" s="8">
        <v>83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6449.4817999999996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3.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75.75" customHeight="1" x14ac:dyDescent="0.25">
      <c r="A17" s="13"/>
      <c r="B17" s="14"/>
      <c r="C17" s="48"/>
      <c r="D17" s="15" t="s">
        <v>205</v>
      </c>
      <c r="E17" s="15" t="s">
        <v>97</v>
      </c>
      <c r="F17" s="15" t="s">
        <v>64</v>
      </c>
      <c r="G17" s="15" t="s">
        <v>35</v>
      </c>
      <c r="H17" s="16" t="s">
        <v>206</v>
      </c>
      <c r="I17" s="15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83</v>
      </c>
      <c r="E18" s="18">
        <v>83</v>
      </c>
      <c r="F18" s="18">
        <v>83</v>
      </c>
      <c r="G18" s="18">
        <v>83</v>
      </c>
      <c r="H18" s="18">
        <v>83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185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0.09</v>
      </c>
      <c r="N20" s="26">
        <f>M20*H12</f>
        <v>7.47</v>
      </c>
      <c r="O20" s="33">
        <v>580</v>
      </c>
      <c r="P20" s="33">
        <f>N20*O20</f>
        <v>4332.5999999999995</v>
      </c>
      <c r="Q20" s="35"/>
      <c r="R20" s="35"/>
    </row>
    <row r="21" spans="1:20" ht="15.75" x14ac:dyDescent="0.25">
      <c r="A21" s="23">
        <v>2</v>
      </c>
      <c r="B21" s="6" t="s">
        <v>207</v>
      </c>
      <c r="C21" s="25" t="s">
        <v>40</v>
      </c>
      <c r="D21" s="25">
        <v>0.01</v>
      </c>
      <c r="E21" s="25"/>
      <c r="F21" s="25"/>
      <c r="G21" s="25">
        <v>0.06</v>
      </c>
      <c r="H21" s="25"/>
      <c r="I21" s="25"/>
      <c r="J21" s="25"/>
      <c r="K21" s="25"/>
      <c r="L21" s="25"/>
      <c r="M21" s="26">
        <f t="shared" si="0"/>
        <v>6.9999999999999993E-2</v>
      </c>
      <c r="N21" s="26">
        <f>M21*H12</f>
        <v>5.81</v>
      </c>
      <c r="O21" s="7">
        <v>46</v>
      </c>
      <c r="P21" s="33">
        <f>N21*O21</f>
        <v>267.26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0.41500000000000004</v>
      </c>
      <c r="O22" s="7">
        <v>135</v>
      </c>
      <c r="P22" s="33">
        <f>N22*O22</f>
        <v>56.025000000000006</v>
      </c>
      <c r="Q22" s="35"/>
      <c r="R22" s="35"/>
    </row>
    <row r="23" spans="1:20" ht="15.75" x14ac:dyDescent="0.25">
      <c r="A23" s="23">
        <v>4</v>
      </c>
      <c r="B23" s="6" t="s">
        <v>53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0.41500000000000004</v>
      </c>
      <c r="O23" s="7">
        <v>25</v>
      </c>
      <c r="P23" s="33">
        <f t="shared" ref="P23:P29" si="1">N23*O23</f>
        <v>10.375</v>
      </c>
      <c r="Q23" s="35"/>
      <c r="R23" s="35"/>
    </row>
    <row r="24" spans="1:20" ht="15.75" x14ac:dyDescent="0.25">
      <c r="A24" s="23">
        <v>5</v>
      </c>
      <c r="B24" s="6" t="s">
        <v>54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0.41500000000000004</v>
      </c>
      <c r="O24" s="7">
        <v>35</v>
      </c>
      <c r="P24" s="33">
        <f t="shared" si="1"/>
        <v>14.525000000000002</v>
      </c>
      <c r="Q24" s="35"/>
      <c r="R24" s="35"/>
    </row>
    <row r="25" spans="1:20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0.249</v>
      </c>
      <c r="O25" s="7">
        <v>30</v>
      </c>
      <c r="P25" s="33">
        <f t="shared" si="1"/>
        <v>7.47</v>
      </c>
      <c r="Q25" s="35"/>
      <c r="R25" s="35"/>
    </row>
    <row r="26" spans="1:20" ht="15.75" x14ac:dyDescent="0.25">
      <c r="A26" s="23">
        <v>7</v>
      </c>
      <c r="B26" s="6" t="s">
        <v>56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0.41500000000000004</v>
      </c>
      <c r="O26" s="7">
        <v>285.72000000000003</v>
      </c>
      <c r="P26" s="33">
        <f t="shared" si="1"/>
        <v>118.57380000000002</v>
      </c>
      <c r="Q26" s="35"/>
      <c r="R26" s="35"/>
    </row>
    <row r="27" spans="1:20" ht="15.75" x14ac:dyDescent="0.25">
      <c r="A27" s="23">
        <v>8</v>
      </c>
      <c r="B27" s="6" t="s">
        <v>44</v>
      </c>
      <c r="C27" s="25" t="s">
        <v>40</v>
      </c>
      <c r="D27" s="25">
        <v>2E-3</v>
      </c>
      <c r="E27" s="25">
        <v>2E-3</v>
      </c>
      <c r="F27" s="25"/>
      <c r="G27" s="25"/>
      <c r="H27" s="25"/>
      <c r="I27" s="25"/>
      <c r="J27" s="25"/>
      <c r="K27" s="25"/>
      <c r="L27" s="25"/>
      <c r="M27" s="26">
        <f t="shared" si="0"/>
        <v>4.0000000000000001E-3</v>
      </c>
      <c r="N27" s="26">
        <f>M27*H12</f>
        <v>0.33200000000000002</v>
      </c>
      <c r="O27" s="7">
        <v>19</v>
      </c>
      <c r="P27" s="33">
        <f t="shared" si="1"/>
        <v>6.3080000000000007</v>
      </c>
      <c r="Q27" s="35"/>
      <c r="R27" s="35"/>
    </row>
    <row r="28" spans="1:20" ht="15.75" x14ac:dyDescent="0.25">
      <c r="A28" s="23">
        <v>9</v>
      </c>
      <c r="B28" s="6" t="s">
        <v>208</v>
      </c>
      <c r="C28" s="25" t="s">
        <v>40</v>
      </c>
      <c r="D28" s="25"/>
      <c r="E28" s="25">
        <v>0.05</v>
      </c>
      <c r="F28" s="29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4.1500000000000004</v>
      </c>
      <c r="O28" s="7">
        <v>34</v>
      </c>
      <c r="P28" s="33">
        <f t="shared" si="1"/>
        <v>141.10000000000002</v>
      </c>
      <c r="Q28" s="35"/>
      <c r="R28" s="35"/>
      <c r="T28" s="40"/>
    </row>
    <row r="29" spans="1:20" ht="15.75" x14ac:dyDescent="0.25">
      <c r="A29" s="23">
        <v>10</v>
      </c>
      <c r="B29" s="6" t="s">
        <v>45</v>
      </c>
      <c r="C29" s="25" t="s">
        <v>40</v>
      </c>
      <c r="D29" s="25"/>
      <c r="E29" s="25">
        <v>6.0000000000000001E-3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M29*H12</f>
        <v>0.498</v>
      </c>
      <c r="O29" s="7">
        <v>570</v>
      </c>
      <c r="P29" s="33">
        <f t="shared" si="1"/>
        <v>283.86</v>
      </c>
      <c r="Q29" s="35"/>
      <c r="R29" s="35"/>
    </row>
    <row r="30" spans="1:20" ht="15.75" x14ac:dyDescent="0.25">
      <c r="A30" s="23">
        <v>11</v>
      </c>
      <c r="B30" s="6" t="s">
        <v>209</v>
      </c>
      <c r="C30" s="25" t="s">
        <v>40</v>
      </c>
      <c r="D30" s="25"/>
      <c r="E30" s="25"/>
      <c r="F30" s="25"/>
      <c r="G30" s="25"/>
      <c r="H30" s="25">
        <v>0.03</v>
      </c>
      <c r="I30" s="25"/>
      <c r="J30" s="25"/>
      <c r="K30" s="25"/>
      <c r="L30" s="25"/>
      <c r="M30" s="26">
        <f t="shared" si="0"/>
        <v>0.03</v>
      </c>
      <c r="N30" s="26">
        <f>M30*H12</f>
        <v>2.4899999999999998</v>
      </c>
      <c r="O30" s="7">
        <v>200</v>
      </c>
      <c r="P30" s="33">
        <f t="shared" ref="P30:P32" si="2">N30*O30</f>
        <v>497.99999999999994</v>
      </c>
      <c r="Q30" s="35"/>
      <c r="R30" s="35"/>
    </row>
    <row r="31" spans="1:20" ht="15.75" x14ac:dyDescent="0.25">
      <c r="A31" s="23">
        <v>12</v>
      </c>
      <c r="B31" s="6" t="s">
        <v>43</v>
      </c>
      <c r="C31" s="25" t="s">
        <v>40</v>
      </c>
      <c r="D31" s="25"/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1.4999999999999999E-2</v>
      </c>
      <c r="N31" s="26">
        <f>M31*H12</f>
        <v>1.2449999999999999</v>
      </c>
      <c r="O31" s="7">
        <v>73</v>
      </c>
      <c r="P31" s="33">
        <f t="shared" si="2"/>
        <v>90.884999999999991</v>
      </c>
      <c r="Q31" s="35"/>
      <c r="R31" s="35"/>
    </row>
    <row r="32" spans="1:20" ht="15.75" x14ac:dyDescent="0.25">
      <c r="A32" s="23">
        <v>13</v>
      </c>
      <c r="B32" s="6" t="s">
        <v>64</v>
      </c>
      <c r="C32" s="25" t="s">
        <v>40</v>
      </c>
      <c r="D32" s="25"/>
      <c r="E32" s="25"/>
      <c r="F32" s="25">
        <v>0.15</v>
      </c>
      <c r="G32" s="25"/>
      <c r="H32" s="25"/>
      <c r="I32" s="25"/>
      <c r="J32" s="25"/>
      <c r="K32" s="25"/>
      <c r="L32" s="25"/>
      <c r="M32" s="26">
        <f t="shared" si="0"/>
        <v>0.15</v>
      </c>
      <c r="N32" s="26">
        <f>M32*H12</f>
        <v>12.45</v>
      </c>
      <c r="O32" s="7">
        <v>50</v>
      </c>
      <c r="P32" s="33">
        <f t="shared" si="2"/>
        <v>622.5</v>
      </c>
      <c r="Q32" s="35"/>
      <c r="R32" s="35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/>
      <c r="O41" s="25"/>
      <c r="P41" s="39"/>
      <c r="Q41" s="35"/>
      <c r="R41" s="35"/>
    </row>
    <row r="42" spans="1:18" ht="15.75" x14ac:dyDescent="0.25">
      <c r="A42" s="45" t="s">
        <v>70</v>
      </c>
      <c r="B42" s="4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3">
        <f>SUM(P20:P41)</f>
        <v>6449.4817999999996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191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2:B42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L38" sqref="L3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</v>
      </c>
    </row>
    <row r="7" spans="1:18" x14ac:dyDescent="0.25">
      <c r="F7" s="3"/>
      <c r="G7" t="s">
        <v>238</v>
      </c>
    </row>
    <row r="8" spans="1:18" x14ac:dyDescent="0.25">
      <c r="D8" t="s">
        <v>224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79</v>
      </c>
      <c r="E12" s="6">
        <v>85</v>
      </c>
      <c r="F12" s="6">
        <f>E12*D12</f>
        <v>6715</v>
      </c>
      <c r="G12" s="7">
        <f>P44/H12</f>
        <v>69.965299999999985</v>
      </c>
      <c r="H12" s="8">
        <v>80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5597.2239999999983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226</v>
      </c>
      <c r="E17" s="15" t="s">
        <v>227</v>
      </c>
      <c r="F17" s="15" t="s">
        <v>228</v>
      </c>
      <c r="G17" s="15" t="s">
        <v>35</v>
      </c>
      <c r="H17" s="16" t="s">
        <v>90</v>
      </c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229</v>
      </c>
      <c r="E19" s="21" t="s">
        <v>185</v>
      </c>
      <c r="F19" s="21" t="s">
        <v>230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231</v>
      </c>
      <c r="C20" s="25" t="s">
        <v>40</v>
      </c>
      <c r="D20" s="26">
        <v>0.12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4" si="0">SUM(D20:L20)</f>
        <v>0.12</v>
      </c>
      <c r="N20" s="26">
        <f>M20*H12</f>
        <v>9.6</v>
      </c>
      <c r="O20" s="33">
        <v>410</v>
      </c>
      <c r="P20" s="33">
        <f>N20*O20</f>
        <v>3936</v>
      </c>
      <c r="Q20" s="35"/>
      <c r="R20" s="35"/>
    </row>
    <row r="21" spans="1:20" ht="15.75" x14ac:dyDescent="0.25">
      <c r="A21" s="23">
        <v>2</v>
      </c>
      <c r="B21" s="6" t="s">
        <v>53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0.64</v>
      </c>
      <c r="O21" s="7">
        <v>35</v>
      </c>
      <c r="P21" s="33">
        <f>N21*O21</f>
        <v>22.400000000000002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5.0000000000000001E-3</v>
      </c>
      <c r="E22" s="25"/>
      <c r="F22" s="25">
        <v>8.0000000000000002E-3</v>
      </c>
      <c r="G22" s="25"/>
      <c r="H22" s="25"/>
      <c r="I22" s="25"/>
      <c r="J22" s="25"/>
      <c r="K22" s="25"/>
      <c r="L22" s="25"/>
      <c r="M22" s="26">
        <f t="shared" si="0"/>
        <v>1.3000000000000001E-2</v>
      </c>
      <c r="N22" s="26">
        <f>M22*H12</f>
        <v>1.04</v>
      </c>
      <c r="O22" s="7">
        <v>145</v>
      </c>
      <c r="P22" s="33">
        <f>N22*O22</f>
        <v>150.80000000000001</v>
      </c>
      <c r="Q22" s="35"/>
      <c r="R22" s="35"/>
    </row>
    <row r="23" spans="1:20" ht="15.75" x14ac:dyDescent="0.25">
      <c r="A23" s="23">
        <v>4</v>
      </c>
      <c r="B23" s="6" t="s">
        <v>35</v>
      </c>
      <c r="C23" s="25" t="s">
        <v>40</v>
      </c>
      <c r="D23" s="25">
        <v>0.01</v>
      </c>
      <c r="E23" s="25"/>
      <c r="F23" s="25"/>
      <c r="G23" s="25">
        <v>0.06</v>
      </c>
      <c r="H23" s="25"/>
      <c r="I23" s="25"/>
      <c r="J23" s="25"/>
      <c r="K23" s="25"/>
      <c r="L23" s="25"/>
      <c r="M23" s="26">
        <f t="shared" si="0"/>
        <v>6.9999999999999993E-2</v>
      </c>
      <c r="N23" s="26">
        <f>M23*H12</f>
        <v>5.6</v>
      </c>
      <c r="O23" s="7">
        <v>46</v>
      </c>
      <c r="P23" s="33">
        <f t="shared" ref="P23:P29" si="1">N23*O23</f>
        <v>257.59999999999997</v>
      </c>
      <c r="Q23" s="35"/>
      <c r="R23" s="35"/>
    </row>
    <row r="24" spans="1:20" ht="15.75" x14ac:dyDescent="0.25">
      <c r="A24" s="23">
        <v>5</v>
      </c>
      <c r="B24" s="6" t="s">
        <v>232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</v>
      </c>
      <c r="O24" s="7">
        <v>166.66</v>
      </c>
      <c r="P24" s="33">
        <f t="shared" si="1"/>
        <v>66.664000000000001</v>
      </c>
      <c r="Q24" s="35"/>
      <c r="R24" s="35"/>
    </row>
    <row r="25" spans="1:20" ht="15.75" x14ac:dyDescent="0.25">
      <c r="A25" s="23">
        <v>6</v>
      </c>
      <c r="B25" s="6" t="s">
        <v>233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0.4</v>
      </c>
      <c r="O25" s="7">
        <v>30</v>
      </c>
      <c r="P25" s="33">
        <f t="shared" si="1"/>
        <v>12</v>
      </c>
      <c r="Q25" s="35"/>
      <c r="R25" s="35"/>
    </row>
    <row r="26" spans="1:20" ht="15.75" x14ac:dyDescent="0.25">
      <c r="A26" s="23">
        <v>7</v>
      </c>
      <c r="B26" s="6" t="s">
        <v>234</v>
      </c>
      <c r="C26" s="25" t="s">
        <v>40</v>
      </c>
      <c r="D26" s="25">
        <v>3.0000000000000001E-3</v>
      </c>
      <c r="E26" s="25">
        <v>2E-3</v>
      </c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6.0000000000000001E-3</v>
      </c>
      <c r="N26" s="26">
        <f>M26*H12</f>
        <v>0.48</v>
      </c>
      <c r="O26" s="7">
        <v>19</v>
      </c>
      <c r="P26" s="33">
        <f t="shared" si="1"/>
        <v>9.1199999999999992</v>
      </c>
      <c r="Q26" s="35"/>
      <c r="R26" s="35"/>
    </row>
    <row r="27" spans="1:20" ht="15.75" x14ac:dyDescent="0.25">
      <c r="A27" s="23">
        <v>8</v>
      </c>
      <c r="B27" s="6" t="s">
        <v>235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M27*H12</f>
        <v>0.8</v>
      </c>
      <c r="O27" s="7">
        <v>178</v>
      </c>
      <c r="P27" s="33">
        <f t="shared" si="1"/>
        <v>142.4</v>
      </c>
      <c r="Q27" s="35"/>
      <c r="R27" s="35"/>
    </row>
    <row r="28" spans="1:20" ht="15.75" x14ac:dyDescent="0.25">
      <c r="A28" s="23">
        <v>9</v>
      </c>
      <c r="B28" s="6" t="s">
        <v>92</v>
      </c>
      <c r="C28" s="25" t="s">
        <v>40</v>
      </c>
      <c r="D28" s="25"/>
      <c r="E28" s="25">
        <v>0.05</v>
      </c>
      <c r="F28" s="29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4</v>
      </c>
      <c r="O28" s="7">
        <v>50</v>
      </c>
      <c r="P28" s="33">
        <f t="shared" si="1"/>
        <v>200</v>
      </c>
      <c r="Q28" s="35"/>
      <c r="R28" s="35"/>
      <c r="T28" s="40"/>
    </row>
    <row r="29" spans="1:20" ht="15.75" x14ac:dyDescent="0.25">
      <c r="A29" s="23">
        <v>10</v>
      </c>
      <c r="B29" s="6" t="s">
        <v>236</v>
      </c>
      <c r="C29" s="25" t="s">
        <v>40</v>
      </c>
      <c r="D29" s="25"/>
      <c r="E29" s="25">
        <v>5.0000000000000001E-3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M29*H12</f>
        <v>0.4</v>
      </c>
      <c r="O29" s="7">
        <v>570</v>
      </c>
      <c r="P29" s="33">
        <f t="shared" si="1"/>
        <v>228</v>
      </c>
      <c r="Q29" s="35"/>
      <c r="R29" s="35"/>
    </row>
    <row r="30" spans="1:20" ht="15.75" x14ac:dyDescent="0.25">
      <c r="A30" s="23">
        <v>12</v>
      </c>
      <c r="B30" s="6" t="s">
        <v>118</v>
      </c>
      <c r="C30" s="25" t="s">
        <v>40</v>
      </c>
      <c r="D30" s="25"/>
      <c r="E30" s="25"/>
      <c r="F30" s="25">
        <v>0.10299999999999999</v>
      </c>
      <c r="G30" s="25"/>
      <c r="H30" s="25"/>
      <c r="I30" s="25"/>
      <c r="J30" s="25"/>
      <c r="K30" s="25"/>
      <c r="L30" s="25"/>
      <c r="M30" s="26">
        <f t="shared" si="0"/>
        <v>0.10299999999999999</v>
      </c>
      <c r="N30" s="26">
        <f>M30*H12</f>
        <v>8.24</v>
      </c>
      <c r="O30" s="7">
        <v>30</v>
      </c>
      <c r="P30" s="33">
        <f>O30*N30</f>
        <v>247.20000000000002</v>
      </c>
      <c r="Q30" s="35"/>
      <c r="R30" s="35"/>
    </row>
    <row r="31" spans="1:20" ht="15.75" x14ac:dyDescent="0.25">
      <c r="A31" s="23">
        <v>13</v>
      </c>
      <c r="B31" s="6" t="s">
        <v>190</v>
      </c>
      <c r="C31" s="25" t="s">
        <v>40</v>
      </c>
      <c r="D31" s="25"/>
      <c r="E31" s="25"/>
      <c r="F31" s="25">
        <v>2E-3</v>
      </c>
      <c r="G31" s="25"/>
      <c r="H31" s="25">
        <v>1.4999999999999999E-2</v>
      </c>
      <c r="I31" s="25"/>
      <c r="J31" s="25"/>
      <c r="K31" s="25"/>
      <c r="L31" s="25"/>
      <c r="M31" s="26">
        <f t="shared" si="0"/>
        <v>1.7000000000000001E-2</v>
      </c>
      <c r="N31" s="26">
        <f>M31*H12</f>
        <v>1.36</v>
      </c>
      <c r="O31" s="7">
        <v>73</v>
      </c>
      <c r="P31" s="33">
        <f t="shared" ref="P31:P34" si="2">N31*O31</f>
        <v>99.28</v>
      </c>
      <c r="Q31" s="35"/>
      <c r="R31" s="35"/>
    </row>
    <row r="32" spans="1:20" ht="15.75" x14ac:dyDescent="0.25">
      <c r="A32" s="23">
        <v>14</v>
      </c>
      <c r="B32" s="6" t="s">
        <v>54</v>
      </c>
      <c r="C32" s="25" t="s">
        <v>40</v>
      </c>
      <c r="D32" s="25"/>
      <c r="E32" s="25"/>
      <c r="F32" s="25">
        <v>1.6E-2</v>
      </c>
      <c r="G32" s="25"/>
      <c r="H32" s="25"/>
      <c r="I32" s="25"/>
      <c r="J32" s="25"/>
      <c r="K32" s="25"/>
      <c r="L32" s="25"/>
      <c r="M32" s="26">
        <f t="shared" si="0"/>
        <v>1.6E-2</v>
      </c>
      <c r="N32" s="26">
        <f>M32*H12</f>
        <v>1.28</v>
      </c>
      <c r="O32" s="7">
        <v>35</v>
      </c>
      <c r="P32" s="33">
        <f t="shared" si="2"/>
        <v>44.800000000000004</v>
      </c>
      <c r="Q32" s="35"/>
      <c r="R32" s="35"/>
    </row>
    <row r="33" spans="1:18" ht="15.75" x14ac:dyDescent="0.25">
      <c r="A33" s="23">
        <v>15</v>
      </c>
      <c r="B33" s="6" t="s">
        <v>237</v>
      </c>
      <c r="C33" s="25" t="s">
        <v>40</v>
      </c>
      <c r="D33" s="25"/>
      <c r="E33" s="25"/>
      <c r="F33" s="25">
        <v>1.6E-2</v>
      </c>
      <c r="G33" s="25"/>
      <c r="H33" s="25"/>
      <c r="I33" s="25"/>
      <c r="J33" s="25"/>
      <c r="K33" s="25"/>
      <c r="L33" s="25"/>
      <c r="M33" s="26">
        <f t="shared" si="0"/>
        <v>1.6E-2</v>
      </c>
      <c r="N33" s="26">
        <f>M33*H12</f>
        <v>1.28</v>
      </c>
      <c r="O33" s="7">
        <v>107</v>
      </c>
      <c r="P33" s="33">
        <f t="shared" si="2"/>
        <v>136.96</v>
      </c>
      <c r="Q33" s="35"/>
      <c r="R33" s="35"/>
    </row>
    <row r="34" spans="1:18" ht="15.75" x14ac:dyDescent="0.25">
      <c r="A34" s="23">
        <v>16</v>
      </c>
      <c r="B34" s="6" t="s">
        <v>183</v>
      </c>
      <c r="C34" s="25" t="s">
        <v>40</v>
      </c>
      <c r="D34" s="25"/>
      <c r="E34" s="25"/>
      <c r="F34" s="25"/>
      <c r="G34" s="25"/>
      <c r="H34" s="25">
        <v>1E-3</v>
      </c>
      <c r="I34" s="25"/>
      <c r="J34" s="25"/>
      <c r="K34" s="25"/>
      <c r="L34" s="25"/>
      <c r="M34" s="26">
        <f t="shared" si="0"/>
        <v>1E-3</v>
      </c>
      <c r="N34" s="26">
        <f>M34*H12</f>
        <v>0.08</v>
      </c>
      <c r="O34" s="7">
        <v>550</v>
      </c>
      <c r="P34" s="33">
        <f t="shared" si="2"/>
        <v>44</v>
      </c>
      <c r="Q34" s="35"/>
      <c r="R34" s="35"/>
    </row>
    <row r="35" spans="1:18" ht="15.75" x14ac:dyDescent="0.25">
      <c r="A35" s="23"/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/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/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/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/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3"/>
      <c r="Q39" s="35"/>
      <c r="R39" s="35"/>
    </row>
    <row r="40" spans="1:18" ht="15.75" x14ac:dyDescent="0.25">
      <c r="A40" s="23"/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/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/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8"/>
      <c r="N42" s="38"/>
      <c r="O42" s="25"/>
      <c r="P42" s="39"/>
      <c r="Q42" s="35"/>
      <c r="R42" s="35"/>
    </row>
    <row r="43" spans="1:18" ht="15.75" x14ac:dyDescent="0.25">
      <c r="A43" s="23"/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  <c r="Q43" s="35"/>
      <c r="R43" s="35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3">
        <f>SUM(P20:P43)</f>
        <v>5597.2239999999993</v>
      </c>
      <c r="Q44" s="35"/>
      <c r="R44" s="35"/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225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211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212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213</v>
      </c>
      <c r="G5" t="s">
        <v>5</v>
      </c>
    </row>
    <row r="6" spans="1:18" x14ac:dyDescent="0.25">
      <c r="D6" t="s">
        <v>6</v>
      </c>
      <c r="H6" t="s">
        <v>214</v>
      </c>
    </row>
    <row r="7" spans="1:18" x14ac:dyDescent="0.25">
      <c r="B7" s="4" t="s">
        <v>215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216</v>
      </c>
      <c r="H15" s="16" t="s">
        <v>90</v>
      </c>
      <c r="I15" s="16" t="s">
        <v>217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197</v>
      </c>
      <c r="H17" s="21" t="s">
        <v>187</v>
      </c>
      <c r="I17" s="21" t="s">
        <v>197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218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217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219</v>
      </c>
      <c r="P19" s="33" t="s">
        <v>220</v>
      </c>
      <c r="Q19" s="35"/>
      <c r="R19" s="35"/>
    </row>
    <row r="20" spans="1:18" ht="15.75" x14ac:dyDescent="0.25">
      <c r="A20" s="23">
        <v>3</v>
      </c>
      <c r="B20" s="6" t="s">
        <v>221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222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2024-09-10T03:36:11Z</cp:lastPrinted>
  <dcterms:created xsi:type="dcterms:W3CDTF">2019-01-18T12:27:00Z</dcterms:created>
  <dcterms:modified xsi:type="dcterms:W3CDTF">2024-11-04T14:16:06Z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7C1166B091DD495CA56240F66507AB38_12</vt:lpwstr>
  </property>
  <property fmtid="{D5CDD505-2E9C-101B-9397-08002B2CF9AE}" pid="3" name="KSOProductBuildVer">
    <vt:lpwstr>1049-12.2.0.16731</vt:lpwstr>
  </property>
</Properties>
</file>