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'21,10мал'!$14:$16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M31" i="270" l="1"/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F11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0" i="270" l="1"/>
  <c r="G11" i="270" s="1"/>
  <c r="G12" i="270" s="1"/>
  <c r="P46" i="272"/>
  <c r="G12" i="272" s="1"/>
  <c r="G13" i="272" s="1"/>
</calcChain>
</file>

<file path=xl/sharedStrings.xml><?xml version="1.0" encoding="utf-8"?>
<sst xmlns="http://schemas.openxmlformats.org/spreadsheetml/2006/main" count="4691" uniqueCount="244">
  <si>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</si>
  <si>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</si>
  <si>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</si>
  <si>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</si>
  <si>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</si>
  <si>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</si>
  <si>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</si>
  <si>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</si>
  <si>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</si>
  <si>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</si>
  <si>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</si>
  <si>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</si>
  <si>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</si>
  <si>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</si>
  <si>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</si>
  <si>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</si>
  <si>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</si>
  <si>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</si>
  <si>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</si>
  <si>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</si>
  <si>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</si>
  <si>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</si>
  <si>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</si>
  <si>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</si>
  <si>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</si>
  <si>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</si>
  <si>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</si>
  <si>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</si>
  <si>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</si>
  <si>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</si>
  <si>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</si>
  <si>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</si>
  <si>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</si>
  <si>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</si>
  <si>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</si>
  <si>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</si>
  <si>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</si>
  <si>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</si>
  <si>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</si>
  <si>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</si>
  <si>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</si>
  <si>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</si>
  <si>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</si>
  <si>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</si>
  <si>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</si>
  <si>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</si>
  <si>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</si>
  <si>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</si>
  <si>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</si>
  <si>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</si>
  <si>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</si>
  <si>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</si>
  <si>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</si>
  <si>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</si>
  <si>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</si>
  <si>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</si>
  <si>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</si>
  <si>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</si>
  <si>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</si>
  <si>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</si>
  <si>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</si>
  <si>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</si>
  <si>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</si>
  <si>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</si>
  <si>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</si>
  <si>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</si>
  <si>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</si>
  <si>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</si>
  <si>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</si>
  <si>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</si>
  <si>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</si>
  <si>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</si>
  <si>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</si>
  <si>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</si>
  <si>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</si>
  <si>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</si>
  <si>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</si>
  <si>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</si>
  <si>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</si>
  <si>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</si>
  <si>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</si>
  <si>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</si>
  <si>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</si>
  <si>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</si>
  <si>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</si>
  <si>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</si>
  <si>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</si>
  <si>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</si>
  <si>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</si>
  <si>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</si>
  <si>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</si>
  <si>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</si>
  <si>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</si>
  <si>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</si>
  <si>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</si>
  <si>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</si>
  <si>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</si>
  <si>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</si>
  <si>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</si>
  <si>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</si>
  <si>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</si>
  <si>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</si>
  <si>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</si>
  <si>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</si>
  <si>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</si>
  <si>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</si>
  <si>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</si>
  <si>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</si>
  <si>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</si>
  <si>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</si>
  <si>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</si>
  <si>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</si>
  <si>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</si>
  <si>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</si>
  <si>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</si>
  <si>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</si>
  <si>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</si>
  <si>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</si>
  <si>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</si>
  <si>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</si>
  <si>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</si>
  <si>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</si>
  <si>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</si>
  <si>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</si>
  <si>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</si>
  <si>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</si>
  <si>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</si>
  <si>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</si>
  <si>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</si>
  <si>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</si>
  <si>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</si>
  <si>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</si>
  <si>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</si>
  <si>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</si>
  <si>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</si>
  <si>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</si>
  <si>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</si>
  <si>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</si>
  <si>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</si>
  <si>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</si>
  <si>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</si>
  <si>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</si>
  <si>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</si>
  <si>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</si>
  <si>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</si>
  <si>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</si>
  <si>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</si>
  <si>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</si>
  <si>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</si>
  <si>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</si>
  <si>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</si>
  <si>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</si>
  <si>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</si>
  <si>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</si>
  <si>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</si>
  <si>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</si>
  <si>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</si>
  <si>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</si>
  <si>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</si>
  <si>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</si>
  <si>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</si>
  <si>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</si>
  <si>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</si>
  <si>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</si>
  <si>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</si>
  <si>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</si>
  <si>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</si>
  <si>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</si>
  <si>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</si>
  <si>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</si>
  <si>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</si>
  <si>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</si>
  <si>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</si>
  <si>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</si>
  <si>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</si>
  <si>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</si>
  <si>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</si>
  <si>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</si>
  <si>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</si>
  <si>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</si>
  <si>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</si>
  <si>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</si>
  <si>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</si>
  <si>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</si>
  <si>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</si>
  <si>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</si>
  <si>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</si>
  <si>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</si>
  <si>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</si>
  <si>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</si>
  <si>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</si>
  <si>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</si>
  <si>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</si>
  <si>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</si>
  <si>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</si>
  <si>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</si>
  <si>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</si>
  <si>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</si>
  <si>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</si>
  <si>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</si>
  <si>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</si>
  <si>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</si>
  <si>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</si>
  <si>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</si>
  <si>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</si>
  <si>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</si>
  <si>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</si>
  <si>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</si>
  <si>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</si>
  <si>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</si>
  <si>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</si>
  <si>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</si>
  <si>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</si>
  <si>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</si>
  <si>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</si>
  <si>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</si>
  <si>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</si>
  <si>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</si>
  <si>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</si>
  <si>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</si>
  <si>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</si>
  <si>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</si>
  <si>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</si>
  <si>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</si>
  <si>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</si>
  <si>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</si>
  <si>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</si>
  <si>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</si>
  <si>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 xml:space="preserve">чай </t>
  </si>
  <si>
    <t>Дети участников СВО</t>
  </si>
  <si>
    <t>сыр голланд</t>
  </si>
  <si>
    <t>хлеб с маслом и сыром</t>
  </si>
  <si>
    <t>70/15/15</t>
  </si>
  <si>
    <t>14.09.2024год</t>
  </si>
  <si>
    <t>Директор   ______________Тарканова М.В.</t>
  </si>
  <si>
    <t>Ответственное лицо:   Гонибова Э.К.</t>
  </si>
  <si>
    <t>ОВЗ 5-11 классы</t>
  </si>
  <si>
    <t>масло раст</t>
  </si>
  <si>
    <t>рыба тушенная с отварными макаронами</t>
  </si>
  <si>
    <t>70/30/100</t>
  </si>
  <si>
    <t>сыр</t>
  </si>
  <si>
    <t>масло слив</t>
  </si>
  <si>
    <t>50/15г</t>
  </si>
  <si>
    <t>26.09.2024год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</si>
</sst>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7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0" fillId="0" borderId="0" xfId="0" applyNumberFormat="1"/>
    <xf numFmtId="0" fontId="3" fillId="0" borderId="0" xfId="0" applyFont="1"/>
    <xf numFmtId="0" fontId="2" fillId="0" borderId="4" xfId="0" applyFont="1" applyBorder="1" applyAlignment="1">
      <alignment wrapText="1"/>
    </xf>
    <xf numFmtId="0" fontId="2" fillId="0" borderId="4" xfId="0" applyFont="1" applyBorder="1"/>
    <xf numFmtId="2" fontId="2" fillId="0" borderId="4" xfId="0" applyNumberFormat="1" applyFont="1" applyBorder="1"/>
    <xf numFmtId="1" fontId="2" fillId="0" borderId="4" xfId="0" applyNumberFormat="1" applyFont="1" applyBorder="1" applyAlignment="1">
      <alignment horizontal="center"/>
    </xf>
    <xf numFmtId="0" fontId="0" fillId="0" borderId="6" xfId="0" applyBorder="1"/>
    <xf numFmtId="0" fontId="2" fillId="0" borderId="7" xfId="0" applyFont="1" applyBorder="1" applyAlignment="1"/>
    <xf numFmtId="0" fontId="0" fillId="0" borderId="9" xfId="0" applyBorder="1"/>
    <xf numFmtId="0" fontId="2" fillId="0" borderId="10" xfId="0" applyFont="1" applyBorder="1"/>
    <xf numFmtId="0" fontId="0" fillId="0" borderId="11" xfId="0" applyBorder="1"/>
    <xf numFmtId="0" fontId="2" fillId="0" borderId="12" xfId="0" applyFont="1" applyBorder="1"/>
    <xf numFmtId="0" fontId="2" fillId="0" borderId="3" xfId="0" applyFont="1" applyBorder="1" applyAlignment="1">
      <alignment textRotation="90" wrapText="1"/>
    </xf>
    <xf numFmtId="0" fontId="2" fillId="0" borderId="3" xfId="0" applyFont="1" applyBorder="1" applyAlignment="1">
      <alignment textRotation="90"/>
    </xf>
    <xf numFmtId="0" fontId="0" fillId="0" borderId="3" xfId="0" applyBorder="1"/>
    <xf numFmtId="0" fontId="2" fillId="0" borderId="13" xfId="0" applyFont="1" applyBorder="1"/>
    <xf numFmtId="0" fontId="0" fillId="0" borderId="5" xfId="0" applyBorder="1" applyAlignment="1">
      <alignment wrapText="1"/>
    </xf>
    <xf numFmtId="0" fontId="2" fillId="0" borderId="14" xfId="0" applyFont="1" applyBorder="1"/>
    <xf numFmtId="0" fontId="2" fillId="0" borderId="15" xfId="0" applyFont="1" applyBorder="1"/>
    <xf numFmtId="166" fontId="2" fillId="0" borderId="15" xfId="0" applyNumberFormat="1" applyFont="1" applyBorder="1"/>
    <xf numFmtId="0" fontId="0" fillId="0" borderId="4" xfId="0" applyBorder="1"/>
    <xf numFmtId="0" fontId="2" fillId="0" borderId="5" xfId="0" applyFont="1" applyBorder="1"/>
    <xf numFmtId="166" fontId="2" fillId="0" borderId="4" xfId="0" applyNumberFormat="1" applyFont="1" applyBorder="1"/>
    <xf numFmtId="166" fontId="2" fillId="0" borderId="5" xfId="0" applyNumberFormat="1" applyFont="1" applyBorder="1"/>
    <xf numFmtId="166" fontId="2" fillId="0" borderId="4" xfId="0" applyNumberFormat="1" applyFont="1" applyBorder="1" applyAlignment="1">
      <alignment textRotation="90"/>
    </xf>
    <xf numFmtId="0" fontId="2" fillId="0" borderId="0" xfId="0" applyFont="1" applyFill="1" applyBorder="1"/>
    <xf numFmtId="0" fontId="2" fillId="0" borderId="18" xfId="0" applyFont="1" applyBorder="1"/>
    <xf numFmtId="0" fontId="2" fillId="0" borderId="19" xfId="0" applyFont="1" applyBorder="1"/>
    <xf numFmtId="2" fontId="2" fillId="0" borderId="5" xfId="0" applyNumberFormat="1" applyFont="1" applyBorder="1"/>
    <xf numFmtId="0" fontId="4" fillId="0" borderId="0" xfId="0" applyFont="1"/>
    <xf numFmtId="166" fontId="4" fillId="0" borderId="0" xfId="0" applyNumberFormat="1" applyFont="1"/>
    <xf numFmtId="0" fontId="5" fillId="0" borderId="0" xfId="0" applyFont="1"/>
    <xf numFmtId="167" fontId="2" fillId="0" borderId="4" xfId="0" applyNumberFormat="1" applyFont="1" applyBorder="1"/>
    <xf numFmtId="167" fontId="2" fillId="0" borderId="5" xfId="0" applyNumberFormat="1" applyFont="1" applyBorder="1"/>
    <xf numFmtId="0" fontId="2" fillId="0" borderId="17" xfId="0" applyFont="1" applyFill="1" applyBorder="1"/>
    <xf numFmtId="166" fontId="2" fillId="0" borderId="4" xfId="0" applyNumberFormat="1" applyFont="1" applyBorder="1" applyAlignment="1"/>
    <xf numFmtId="166" fontId="2" fillId="0" borderId="4" xfId="0" applyNumberFormat="1" applyFont="1" applyBorder="1" applyAlignment="1">
      <alignment horizontal="center" textRotation="90" wrapText="1"/>
    </xf>
    <xf numFmtId="2" fontId="2" fillId="0" borderId="5" xfId="0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wrapText="1"/>
    </xf>
    <xf numFmtId="0" fontId="2" fillId="0" borderId="20" xfId="0" applyFont="1" applyBorder="1"/>
    <xf numFmtId="0" fontId="0" fillId="0" borderId="0" xfId="0" applyAlignment="1">
      <alignment wrapText="1"/>
    </xf>
    <xf numFmtId="0" fontId="2" fillId="0" borderId="21" xfId="0" applyFont="1" applyBorder="1"/>
    <xf numFmtId="0" fontId="4" fillId="0" borderId="4" xfId="0" applyFont="1" applyBorder="1"/>
    <xf numFmtId="0" fontId="6" fillId="0" borderId="4" xfId="0" applyFont="1" applyBorder="1"/>
    <xf numFmtId="166" fontId="6" fillId="0" borderId="4" xfId="0" applyNumberFormat="1" applyFont="1" applyBorder="1"/>
    <xf numFmtId="166" fontId="6" fillId="0" borderId="15" xfId="0" applyNumberFormat="1" applyFont="1" applyBorder="1"/>
    <xf numFmtId="164" fontId="6" fillId="0" borderId="0" xfId="0" applyNumberFormat="1" applyFont="1"/>
    <xf numFmtId="0" fontId="2" fillId="0" borderId="3" xfId="0" applyFont="1" applyBorder="1" applyAlignment="1">
      <alignment textRotation="90" wrapText="1"/>
    </xf>
    <xf numFmtId="0" fontId="2" fillId="0" borderId="17" xfId="0" applyFont="1" applyBorder="1" applyAlignment="1">
      <alignment wrapText="1"/>
    </xf>
    <xf numFmtId="0" fontId="2" fillId="0" borderId="3" xfId="0" applyFont="1" applyBorder="1" applyAlignment="1">
      <alignment horizontal="center" textRotation="90" wrapText="1"/>
    </xf>
    <xf numFmtId="0" fontId="2" fillId="0" borderId="17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textRotation="90"/>
    </xf>
    <xf numFmtId="0" fontId="2" fillId="0" borderId="10" xfId="0" applyFont="1" applyBorder="1" applyAlignment="1"/>
    <xf numFmtId="0" fontId="0" fillId="0" borderId="2" xfId="0" applyBorder="1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8" t="s">
        <v>70</v>
      </c>
      <c r="B48" s="6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8" t="s">
        <v>70</v>
      </c>
      <c r="B48" s="6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75.75" customHeight="1" x14ac:dyDescent="0.25">
      <c r="A15" s="13"/>
      <c r="B15" s="14"/>
      <c r="C15" s="71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8" t="s">
        <v>70</v>
      </c>
      <c r="B51" s="69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75.75" customHeight="1" x14ac:dyDescent="0.25">
      <c r="A15" s="13"/>
      <c r="B15" s="14"/>
      <c r="C15" s="71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8" t="s">
        <v>70</v>
      </c>
      <c r="B51" s="69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8" t="s">
        <v>70</v>
      </c>
      <c r="B48" s="6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8" t="s">
        <v>70</v>
      </c>
      <c r="B47" s="6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103.5" customHeight="1" x14ac:dyDescent="0.25">
      <c r="A15" s="13"/>
      <c r="B15" s="14"/>
      <c r="C15" s="71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1" t="s">
        <v>70</v>
      </c>
      <c r="B47" s="7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8" t="s">
        <v>70</v>
      </c>
      <c r="B48" s="6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8" t="s">
        <v>70</v>
      </c>
      <c r="B48" s="6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8" t="s">
        <v>70</v>
      </c>
      <c r="B48" s="6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8" t="s">
        <v>70</v>
      </c>
      <c r="B48" s="6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8" t="s">
        <v>70</v>
      </c>
      <c r="B48" s="6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8" t="s">
        <v>70</v>
      </c>
      <c r="B48" s="6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8" t="s">
        <v>70</v>
      </c>
      <c r="B48" s="6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8" t="s">
        <v>70</v>
      </c>
      <c r="B48" s="6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8" t="s">
        <v>70</v>
      </c>
      <c r="B48" s="6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45"/>
  <sheetViews>
    <sheetView tabSelected="1" zoomScale="82" zoomScaleNormal="82" workbookViewId="0">
      <selection activeCell="L21" sqref="L2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2" spans="1:18" ht="15.75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 t="s">
        <v>1</v>
      </c>
      <c r="M2" s="1"/>
    </row>
    <row r="3" spans="1:18" ht="15.75" x14ac:dyDescent="0.25">
      <c r="B3" s="1" t="s">
        <v>234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ht="15.75" x14ac:dyDescent="0.25">
      <c r="B4" s="49" t="s">
        <v>243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x14ac:dyDescent="0.25">
      <c r="E5" t="s">
        <v>4</v>
      </c>
      <c r="L5">
        <v>18</v>
      </c>
    </row>
    <row r="6" spans="1:18" x14ac:dyDescent="0.25">
      <c r="F6" s="3"/>
      <c r="G6" s="73" t="s">
        <v>243</v>
      </c>
    </row>
    <row r="7" spans="1:18" x14ac:dyDescent="0.25">
      <c r="D7" t="s">
        <v>181</v>
      </c>
    </row>
    <row r="8" spans="1:18" x14ac:dyDescent="0.25">
      <c r="B8" s="4" t="s">
        <v>236</v>
      </c>
      <c r="D8" s="4"/>
      <c r="E8" s="4"/>
    </row>
    <row r="9" spans="1:18" ht="46.5" customHeight="1" x14ac:dyDescent="0.25">
      <c r="B9" s="59" t="s">
        <v>9</v>
      </c>
      <c r="C9" s="60"/>
      <c r="D9" s="66" t="s">
        <v>10</v>
      </c>
      <c r="E9" s="66" t="s">
        <v>11</v>
      </c>
      <c r="F9" s="66" t="s">
        <v>12</v>
      </c>
      <c r="G9" s="66" t="s">
        <v>13</v>
      </c>
      <c r="H9" s="66" t="s">
        <v>14</v>
      </c>
      <c r="I9" s="1" t="s">
        <v>235</v>
      </c>
      <c r="J9" s="1"/>
      <c r="K9" s="1"/>
      <c r="L9" s="1"/>
      <c r="M9" s="1"/>
      <c r="N9" s="1"/>
      <c r="O9" s="1"/>
      <c r="P9" s="1"/>
    </row>
    <row r="10" spans="1:18" ht="173.25" x14ac:dyDescent="0.25">
      <c r="B10" s="5" t="s">
        <v>16</v>
      </c>
      <c r="C10" s="5" t="s">
        <v>17</v>
      </c>
      <c r="D10" s="67"/>
      <c r="E10" s="67"/>
      <c r="F10" s="67"/>
      <c r="G10" s="67"/>
      <c r="H10" s="67"/>
      <c r="I10" s="1"/>
      <c r="J10" s="1"/>
      <c r="K10" s="1"/>
      <c r="L10" s="1"/>
      <c r="M10" s="1"/>
      <c r="N10" s="1"/>
      <c r="O10" s="1"/>
      <c r="P10" s="1"/>
    </row>
    <row r="11" spans="1:18" ht="21" customHeight="1" x14ac:dyDescent="0.25">
      <c r="B11" s="6"/>
      <c r="C11" s="6"/>
      <c r="D11" s="6">
        <v>50</v>
      </c>
      <c r="E11" s="6">
        <v>4</v>
      </c>
      <c r="F11" s="6">
        <f>E11*D11</f>
        <v>200</v>
      </c>
      <c r="G11" s="7">
        <f>P40/H11</f>
        <v>49.805499999999995</v>
      </c>
      <c r="H11" s="8">
        <v>4</v>
      </c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1"/>
      <c r="C12" s="1"/>
      <c r="D12" s="1"/>
      <c r="E12" s="6" t="s">
        <v>18</v>
      </c>
      <c r="F12" s="6"/>
      <c r="G12" s="7">
        <f>G11*H11</f>
        <v>199.22199999999998</v>
      </c>
      <c r="H12" s="6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4" t="s">
        <v>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A14" s="9"/>
      <c r="B14" s="10" t="s">
        <v>19</v>
      </c>
      <c r="C14" s="70" t="s">
        <v>20</v>
      </c>
      <c r="D14" s="61" t="s">
        <v>21</v>
      </c>
      <c r="E14" s="62"/>
      <c r="F14" s="62"/>
      <c r="G14" s="62"/>
      <c r="H14" s="62"/>
      <c r="I14" s="62"/>
      <c r="J14" s="62"/>
      <c r="K14" s="62"/>
      <c r="L14" s="62"/>
      <c r="M14" s="50" t="s">
        <v>22</v>
      </c>
      <c r="N14" s="52" t="s">
        <v>23</v>
      </c>
      <c r="O14" s="54" t="s">
        <v>24</v>
      </c>
      <c r="P14" s="57" t="s">
        <v>25</v>
      </c>
      <c r="Q14" s="32"/>
      <c r="R14" s="32"/>
    </row>
    <row r="15" spans="1:18" ht="15.75" x14ac:dyDescent="0.25">
      <c r="A15" s="11"/>
      <c r="B15" s="12" t="s">
        <v>26</v>
      </c>
      <c r="C15" s="71"/>
      <c r="D15" s="63" t="s">
        <v>27</v>
      </c>
      <c r="E15" s="63"/>
      <c r="F15" s="64"/>
      <c r="G15" s="61" t="s">
        <v>28</v>
      </c>
      <c r="H15" s="62"/>
      <c r="I15" s="62"/>
      <c r="J15" s="62"/>
      <c r="K15" s="62"/>
      <c r="L15" s="65"/>
      <c r="M15" s="51"/>
      <c r="N15" s="53"/>
      <c r="O15" s="55"/>
      <c r="P15" s="58"/>
      <c r="Q15" s="32"/>
      <c r="R15" s="32"/>
    </row>
    <row r="16" spans="1:18" ht="87.75" customHeight="1" x14ac:dyDescent="0.25">
      <c r="A16" s="13"/>
      <c r="B16" s="14"/>
      <c r="C16" s="71"/>
      <c r="D16" s="15" t="s">
        <v>231</v>
      </c>
      <c r="E16" s="15" t="s">
        <v>185</v>
      </c>
      <c r="F16" s="15" t="s">
        <v>238</v>
      </c>
      <c r="G16" s="15" t="s">
        <v>184</v>
      </c>
      <c r="H16" s="16" t="s">
        <v>185</v>
      </c>
      <c r="I16" s="16"/>
      <c r="J16" s="16"/>
      <c r="K16" s="16"/>
      <c r="L16" s="16"/>
      <c r="M16" s="51"/>
      <c r="N16" s="53"/>
      <c r="O16" s="56"/>
      <c r="P16" s="58"/>
      <c r="Q16" s="32"/>
      <c r="R16" s="32"/>
    </row>
    <row r="17" spans="1:18" ht="15.75" x14ac:dyDescent="0.25">
      <c r="A17" s="17"/>
      <c r="B17" s="12" t="s">
        <v>36</v>
      </c>
      <c r="C17" s="18"/>
      <c r="D17" s="18">
        <v>4</v>
      </c>
      <c r="E17" s="18">
        <v>4</v>
      </c>
      <c r="F17" s="18">
        <v>4</v>
      </c>
      <c r="G17" s="18">
        <v>4</v>
      </c>
      <c r="H17" s="18">
        <v>4</v>
      </c>
      <c r="I17" s="18"/>
      <c r="J17" s="18"/>
      <c r="K17" s="18"/>
      <c r="L17" s="18"/>
      <c r="M17" s="18"/>
      <c r="N17" s="18"/>
      <c r="O17" s="18"/>
      <c r="P17" s="29"/>
      <c r="Q17" s="32"/>
      <c r="R17" s="32"/>
    </row>
    <row r="18" spans="1:18" ht="30" x14ac:dyDescent="0.25">
      <c r="A18" s="19" t="s">
        <v>37</v>
      </c>
      <c r="B18" s="20" t="s">
        <v>38</v>
      </c>
      <c r="C18" s="21"/>
      <c r="D18" s="48" t="s">
        <v>242</v>
      </c>
      <c r="E18" s="21" t="s">
        <v>187</v>
      </c>
      <c r="F18" s="21" t="s">
        <v>239</v>
      </c>
      <c r="G18" s="21" t="s">
        <v>203</v>
      </c>
      <c r="H18" s="21" t="s">
        <v>187</v>
      </c>
      <c r="I18" s="21"/>
      <c r="J18" s="21"/>
      <c r="K18" s="21"/>
      <c r="L18" s="21"/>
      <c r="M18" s="21"/>
      <c r="N18" s="21"/>
      <c r="O18" s="21"/>
      <c r="P18" s="30"/>
      <c r="Q18" s="32"/>
      <c r="R18" s="32"/>
    </row>
    <row r="19" spans="1:18" ht="15.75" x14ac:dyDescent="0.25">
      <c r="A19" s="23">
        <v>1</v>
      </c>
      <c r="B19" s="24" t="s">
        <v>184</v>
      </c>
      <c r="C19" s="25" t="s">
        <v>40</v>
      </c>
      <c r="D19" s="26">
        <v>0.05</v>
      </c>
      <c r="E19" s="26"/>
      <c r="F19" s="25"/>
      <c r="G19" s="26">
        <v>0.06</v>
      </c>
      <c r="H19" s="26"/>
      <c r="I19" s="26"/>
      <c r="J19" s="26"/>
      <c r="K19" s="26"/>
      <c r="L19" s="26"/>
      <c r="M19" s="26">
        <f t="shared" ref="M19:M31" si="0">SUM(D19:L19)</f>
        <v>0.11</v>
      </c>
      <c r="N19" s="26">
        <f>M19*H11</f>
        <v>0.44</v>
      </c>
      <c r="O19" s="31">
        <v>44</v>
      </c>
      <c r="P19" s="31">
        <f>N19*O19</f>
        <v>19.36</v>
      </c>
      <c r="Q19" s="32"/>
      <c r="R19" s="32"/>
    </row>
    <row r="20" spans="1:18" ht="15.75" x14ac:dyDescent="0.25">
      <c r="A20" s="23">
        <v>2</v>
      </c>
      <c r="B20" s="6" t="s">
        <v>240</v>
      </c>
      <c r="C20" s="25" t="s">
        <v>40</v>
      </c>
      <c r="D20" s="25">
        <v>1.4999999999999999E-2</v>
      </c>
      <c r="E20" s="25"/>
      <c r="F20" s="25"/>
      <c r="G20" s="25"/>
      <c r="H20" s="25"/>
      <c r="I20" s="25"/>
      <c r="J20" s="25"/>
      <c r="K20" s="25"/>
      <c r="L20" s="25"/>
      <c r="M20" s="26">
        <f t="shared" si="0"/>
        <v>1.4999999999999999E-2</v>
      </c>
      <c r="N20" s="26">
        <f>M20*H11</f>
        <v>0.06</v>
      </c>
      <c r="O20" s="7">
        <v>580</v>
      </c>
      <c r="P20" s="31">
        <f>N20*O20</f>
        <v>34.799999999999997</v>
      </c>
      <c r="Q20" s="32"/>
      <c r="R20" s="32"/>
    </row>
    <row r="21" spans="1:18" ht="15.75" x14ac:dyDescent="0.25">
      <c r="A21" s="23">
        <v>3</v>
      </c>
      <c r="B21" s="6" t="s">
        <v>241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M21*H11</f>
        <v>0.06</v>
      </c>
      <c r="O21" s="7">
        <v>570</v>
      </c>
      <c r="P21" s="31">
        <f>N21*O21</f>
        <v>34.199999999999996</v>
      </c>
      <c r="Q21" s="32"/>
      <c r="R21" s="32"/>
    </row>
    <row r="22" spans="1:18" ht="15.75" x14ac:dyDescent="0.25">
      <c r="A22" s="23">
        <v>4</v>
      </c>
      <c r="B22" s="6" t="s">
        <v>228</v>
      </c>
      <c r="C22" s="25" t="s">
        <v>40</v>
      </c>
      <c r="D22" s="25"/>
      <c r="E22" s="25">
        <v>1E-3</v>
      </c>
      <c r="F22" s="25"/>
      <c r="G22" s="25"/>
      <c r="H22" s="25">
        <v>1E-3</v>
      </c>
      <c r="I22" s="25"/>
      <c r="J22" s="25"/>
      <c r="K22" s="25"/>
      <c r="L22" s="25"/>
      <c r="M22" s="26">
        <f t="shared" si="0"/>
        <v>2E-3</v>
      </c>
      <c r="N22" s="26">
        <f>M22*H11</f>
        <v>8.0000000000000002E-3</v>
      </c>
      <c r="O22" s="7">
        <v>600</v>
      </c>
      <c r="P22" s="31">
        <f t="shared" ref="P22:P27" si="1">N22*O22</f>
        <v>4.8</v>
      </c>
      <c r="Q22" s="32"/>
      <c r="R22" s="32"/>
    </row>
    <row r="23" spans="1:18" ht="15.75" x14ac:dyDescent="0.25">
      <c r="A23" s="23">
        <v>5</v>
      </c>
      <c r="B23" s="6" t="s">
        <v>43</v>
      </c>
      <c r="C23" s="25" t="s">
        <v>40</v>
      </c>
      <c r="D23" s="25"/>
      <c r="E23" s="25">
        <v>1.4999999999999999E-2</v>
      </c>
      <c r="F23" s="25"/>
      <c r="G23" s="25"/>
      <c r="H23" s="25">
        <v>1.4999999999999999E-2</v>
      </c>
      <c r="I23" s="25"/>
      <c r="J23" s="25"/>
      <c r="K23" s="25"/>
      <c r="L23" s="25"/>
      <c r="M23" s="26">
        <f t="shared" si="0"/>
        <v>0.03</v>
      </c>
      <c r="N23" s="26">
        <f>M23*H11</f>
        <v>0.12</v>
      </c>
      <c r="O23" s="7">
        <v>72</v>
      </c>
      <c r="P23" s="31">
        <f t="shared" si="1"/>
        <v>8.64</v>
      </c>
      <c r="Q23" s="32"/>
      <c r="R23" s="32"/>
    </row>
    <row r="24" spans="1:18" ht="15.75" x14ac:dyDescent="0.25">
      <c r="A24" s="23">
        <v>6</v>
      </c>
      <c r="B24" s="6" t="s">
        <v>59</v>
      </c>
      <c r="C24" s="25" t="s">
        <v>40</v>
      </c>
      <c r="D24" s="25"/>
      <c r="E24" s="25"/>
      <c r="F24" s="25">
        <v>0.12</v>
      </c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M24*H11</f>
        <v>0.48</v>
      </c>
      <c r="O24" s="7">
        <v>165</v>
      </c>
      <c r="P24" s="31">
        <f t="shared" si="1"/>
        <v>79.2</v>
      </c>
      <c r="Q24" s="32"/>
      <c r="R24" s="32"/>
    </row>
    <row r="25" spans="1:18" ht="15.75" x14ac:dyDescent="0.25">
      <c r="A25" s="23">
        <v>7</v>
      </c>
      <c r="B25" s="6" t="s">
        <v>44</v>
      </c>
      <c r="C25" s="25" t="s">
        <v>40</v>
      </c>
      <c r="D25" s="25"/>
      <c r="E25" s="25"/>
      <c r="F25" s="25">
        <v>4.0000000000000001E-3</v>
      </c>
      <c r="G25" s="25"/>
      <c r="H25" s="25"/>
      <c r="I25" s="25"/>
      <c r="J25" s="25"/>
      <c r="K25" s="25"/>
      <c r="L25" s="25"/>
      <c r="M25" s="26">
        <f t="shared" si="0"/>
        <v>4.0000000000000001E-3</v>
      </c>
      <c r="N25" s="26">
        <f>M25*H11</f>
        <v>1.6E-2</v>
      </c>
      <c r="O25" s="7">
        <v>17</v>
      </c>
      <c r="P25" s="31">
        <f t="shared" si="1"/>
        <v>0.27200000000000002</v>
      </c>
      <c r="Q25" s="32"/>
      <c r="R25" s="32"/>
    </row>
    <row r="26" spans="1:18" ht="15.75" x14ac:dyDescent="0.25">
      <c r="A26" s="23">
        <v>8</v>
      </c>
      <c r="B26" s="6" t="s">
        <v>237</v>
      </c>
      <c r="C26" s="25" t="s">
        <v>40</v>
      </c>
      <c r="D26" s="25"/>
      <c r="E26" s="25"/>
      <c r="F26" s="25">
        <v>5.0000000000000001E-3</v>
      </c>
      <c r="G26" s="25"/>
      <c r="H26" s="25"/>
      <c r="I26" s="25"/>
      <c r="J26" s="25"/>
      <c r="K26" s="25"/>
      <c r="L26" s="25"/>
      <c r="M26" s="26">
        <f t="shared" si="0"/>
        <v>5.0000000000000001E-3</v>
      </c>
      <c r="N26" s="26">
        <f>M26*H11</f>
        <v>0.02</v>
      </c>
      <c r="O26" s="7">
        <v>135</v>
      </c>
      <c r="P26" s="31">
        <f t="shared" si="1"/>
        <v>2.7</v>
      </c>
      <c r="Q26" s="32"/>
      <c r="R26" s="32"/>
    </row>
    <row r="27" spans="1:18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>
        <v>0.05</v>
      </c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M27*H11</f>
        <v>0.2</v>
      </c>
      <c r="O27" s="7">
        <v>39</v>
      </c>
      <c r="P27" s="31">
        <f t="shared" si="1"/>
        <v>7.8000000000000007</v>
      </c>
      <c r="Q27" s="32"/>
      <c r="R27" s="32"/>
    </row>
    <row r="28" spans="1:18" ht="15.75" x14ac:dyDescent="0.25">
      <c r="A28" s="23">
        <v>12</v>
      </c>
      <c r="B28" s="6" t="s">
        <v>56</v>
      </c>
      <c r="C28" s="25" t="s">
        <v>40</v>
      </c>
      <c r="D28" s="25"/>
      <c r="E28" s="25"/>
      <c r="F28" s="25">
        <v>5.0000000000000001E-3</v>
      </c>
      <c r="G28" s="25"/>
      <c r="H28" s="25"/>
      <c r="I28" s="25"/>
      <c r="J28" s="25"/>
      <c r="K28" s="25"/>
      <c r="L28" s="25"/>
      <c r="M28" s="26">
        <f t="shared" si="0"/>
        <v>5.0000000000000001E-3</v>
      </c>
      <c r="N28" s="26">
        <f>M28*H11</f>
        <v>0.02</v>
      </c>
      <c r="O28" s="7">
        <v>285</v>
      </c>
      <c r="P28" s="31">
        <f>O28*N28</f>
        <v>5.7</v>
      </c>
      <c r="Q28" s="32"/>
      <c r="R28" s="32"/>
    </row>
    <row r="29" spans="1:18" ht="15.75" x14ac:dyDescent="0.25">
      <c r="A29" s="23">
        <v>13</v>
      </c>
      <c r="B29" s="6" t="s">
        <v>53</v>
      </c>
      <c r="C29" s="25" t="s">
        <v>40</v>
      </c>
      <c r="D29" s="25"/>
      <c r="E29" s="25"/>
      <c r="F29" s="25">
        <v>5.0000000000000001E-3</v>
      </c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M29*H11</f>
        <v>0.02</v>
      </c>
      <c r="O29" s="7">
        <v>27</v>
      </c>
      <c r="P29" s="31">
        <f t="shared" ref="P29:P30" si="2">N29*O29</f>
        <v>0.54</v>
      </c>
      <c r="Q29" s="32"/>
      <c r="R29" s="32"/>
    </row>
    <row r="30" spans="1:18" ht="15.75" x14ac:dyDescent="0.25">
      <c r="A30" s="23">
        <v>14</v>
      </c>
      <c r="B30" s="6" t="s">
        <v>54</v>
      </c>
      <c r="C30" s="25" t="s">
        <v>40</v>
      </c>
      <c r="D30" s="25"/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M30*H11</f>
        <v>0.02</v>
      </c>
      <c r="O30" s="7">
        <v>43</v>
      </c>
      <c r="P30" s="31">
        <f t="shared" si="2"/>
        <v>0.86</v>
      </c>
      <c r="Q30" s="32"/>
      <c r="R30" s="32"/>
    </row>
    <row r="31" spans="1:18" ht="15.75" x14ac:dyDescent="0.25">
      <c r="A31" s="23">
        <v>15</v>
      </c>
      <c r="B31" s="46" t="s">
        <v>51</v>
      </c>
      <c r="C31" s="47" t="s">
        <v>40</v>
      </c>
      <c r="D31" s="25"/>
      <c r="E31" s="25"/>
      <c r="F31" s="25">
        <v>3.0000000000000001E-3</v>
      </c>
      <c r="G31" s="25"/>
      <c r="H31" s="25"/>
      <c r="I31" s="25"/>
      <c r="J31" s="25"/>
      <c r="K31" s="25"/>
      <c r="L31" s="25"/>
      <c r="M31" s="26">
        <f t="shared" si="0"/>
        <v>3.0000000000000001E-3</v>
      </c>
      <c r="N31" s="26">
        <v>1.2E-2</v>
      </c>
      <c r="O31" s="7">
        <v>29</v>
      </c>
      <c r="P31" s="31">
        <v>0.35</v>
      </c>
      <c r="Q31" s="32"/>
      <c r="R31" s="32"/>
    </row>
    <row r="32" spans="1:18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68" t="s">
        <v>70</v>
      </c>
      <c r="B40" s="69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>
        <f>SUM(P19:P39)</f>
        <v>199.22199999999998</v>
      </c>
    </row>
    <row r="41" spans="1:18" ht="15.75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8" ht="15.75" x14ac:dyDescent="0.25">
      <c r="B42" s="1" t="s">
        <v>71</v>
      </c>
      <c r="C42" s="1" t="s">
        <v>72</v>
      </c>
      <c r="D42" s="1"/>
      <c r="E42" s="1"/>
      <c r="F42" s="1"/>
      <c r="G42" s="1"/>
      <c r="H42" s="1"/>
      <c r="I42" s="1"/>
      <c r="J42" s="1" t="s">
        <v>73</v>
      </c>
      <c r="K42" s="1" t="s">
        <v>74</v>
      </c>
      <c r="L42" s="1"/>
      <c r="M42" s="1"/>
      <c r="N42" s="1"/>
      <c r="O42" s="1" t="s">
        <v>183</v>
      </c>
      <c r="P42" s="1"/>
    </row>
    <row r="45" spans="1:18" x14ac:dyDescent="0.25">
      <c r="B45" t="s">
        <v>76</v>
      </c>
      <c r="C45" t="s">
        <v>72</v>
      </c>
    </row>
  </sheetData>
  <mergeCells count="15">
    <mergeCell ref="A40:B40"/>
    <mergeCell ref="C14:C16"/>
    <mergeCell ref="D9:D10"/>
    <mergeCell ref="E9:E10"/>
    <mergeCell ref="F9:F10"/>
    <mergeCell ref="M14:M16"/>
    <mergeCell ref="N14:N16"/>
    <mergeCell ref="O14:O16"/>
    <mergeCell ref="P14:P16"/>
    <mergeCell ref="B9:C9"/>
    <mergeCell ref="D14:L14"/>
    <mergeCell ref="D15:F15"/>
    <mergeCell ref="G15:L15"/>
    <mergeCell ref="G9:G10"/>
    <mergeCell ref="H9:H10"/>
  </mergeCells>
  <pageMargins left="0.196850393700787" right="0.39370078740157499" top="0" bottom="0" header="0" footer="0"/>
  <pageSetup paperSize="9" scale="73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8" t="s">
        <v>70</v>
      </c>
      <c r="B48" s="6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1"/>
  <sheetViews>
    <sheetView topLeftCell="A13" zoomScale="82" zoomScaleNormal="82" workbookViewId="0">
      <selection activeCell="L11" sqref="L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10</v>
      </c>
    </row>
    <row r="7" spans="1:18" x14ac:dyDescent="0.25">
      <c r="F7" s="3" t="s">
        <v>233</v>
      </c>
    </row>
    <row r="8" spans="1:18" x14ac:dyDescent="0.25">
      <c r="D8" t="s">
        <v>181</v>
      </c>
    </row>
    <row r="9" spans="1:18" x14ac:dyDescent="0.25">
      <c r="B9" s="4" t="s">
        <v>229</v>
      </c>
      <c r="D9" s="4"/>
      <c r="E9" s="4"/>
    </row>
    <row r="10" spans="1:18" ht="46.5" customHeight="1" x14ac:dyDescent="0.25">
      <c r="B10" s="59" t="s">
        <v>9</v>
      </c>
      <c r="C10" s="60"/>
      <c r="D10" s="66" t="s">
        <v>10</v>
      </c>
      <c r="E10" s="66" t="s">
        <v>11</v>
      </c>
      <c r="F10" s="66" t="s">
        <v>12</v>
      </c>
      <c r="G10" s="66" t="s">
        <v>13</v>
      </c>
      <c r="H10" s="66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7"/>
      <c r="E11" s="67"/>
      <c r="F11" s="67"/>
      <c r="G11" s="67"/>
      <c r="H11" s="67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19</v>
      </c>
      <c r="F12" s="6">
        <f>E12*D12</f>
        <v>475</v>
      </c>
      <c r="G12" s="7">
        <f>P46/H12</f>
        <v>22.01</v>
      </c>
      <c r="H12" s="8">
        <v>17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374.17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70" t="s">
        <v>20</v>
      </c>
      <c r="D15" s="61" t="s">
        <v>21</v>
      </c>
      <c r="E15" s="62"/>
      <c r="F15" s="62"/>
      <c r="G15" s="62"/>
      <c r="H15" s="62"/>
      <c r="I15" s="62"/>
      <c r="J15" s="62"/>
      <c r="K15" s="62"/>
      <c r="L15" s="62"/>
      <c r="M15" s="50" t="s">
        <v>22</v>
      </c>
      <c r="N15" s="52" t="s">
        <v>23</v>
      </c>
      <c r="O15" s="54" t="s">
        <v>24</v>
      </c>
      <c r="P15" s="57" t="s">
        <v>25</v>
      </c>
      <c r="Q15" s="32"/>
      <c r="R15" s="32"/>
    </row>
    <row r="16" spans="1:18" ht="15.75" x14ac:dyDescent="0.25">
      <c r="A16" s="11"/>
      <c r="B16" s="12" t="s">
        <v>26</v>
      </c>
      <c r="C16" s="71"/>
      <c r="D16" s="63" t="s">
        <v>27</v>
      </c>
      <c r="E16" s="63"/>
      <c r="F16" s="64"/>
      <c r="G16" s="61" t="s">
        <v>28</v>
      </c>
      <c r="H16" s="62"/>
      <c r="I16" s="62"/>
      <c r="J16" s="62"/>
      <c r="K16" s="62"/>
      <c r="L16" s="65"/>
      <c r="M16" s="51"/>
      <c r="N16" s="53"/>
      <c r="O16" s="55"/>
      <c r="P16" s="58"/>
      <c r="Q16" s="32"/>
      <c r="R16" s="32"/>
    </row>
    <row r="17" spans="1:20" ht="75.75" customHeight="1" x14ac:dyDescent="0.25">
      <c r="A17" s="13"/>
      <c r="B17" s="14"/>
      <c r="C17" s="71"/>
      <c r="D17" s="15" t="s">
        <v>231</v>
      </c>
      <c r="E17" s="15" t="s">
        <v>185</v>
      </c>
      <c r="F17" s="15"/>
      <c r="G17" s="15"/>
      <c r="H17" s="16"/>
      <c r="I17" s="15"/>
      <c r="J17" s="16"/>
      <c r="K17" s="16"/>
      <c r="L17" s="16"/>
      <c r="M17" s="51"/>
      <c r="N17" s="53"/>
      <c r="O17" s="56"/>
      <c r="P17" s="58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17</v>
      </c>
      <c r="E18" s="18">
        <v>17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232</v>
      </c>
      <c r="E19" s="21" t="s">
        <v>187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184</v>
      </c>
      <c r="C20" s="25" t="s">
        <v>40</v>
      </c>
      <c r="D20" s="26">
        <v>7.0000000000000007E-2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4" si="0">SUM(D20:L20)</f>
        <v>7.0000000000000007E-2</v>
      </c>
      <c r="N20" s="26">
        <f>M20*H12</f>
        <v>1.1900000000000002</v>
      </c>
      <c r="O20" s="31">
        <v>44</v>
      </c>
      <c r="P20" s="31">
        <f>N20*O20</f>
        <v>52.360000000000007</v>
      </c>
      <c r="Q20" s="32"/>
      <c r="R20" s="32"/>
    </row>
    <row r="21" spans="1:20" ht="15.75" x14ac:dyDescent="0.25">
      <c r="A21" s="23">
        <v>2</v>
      </c>
      <c r="B21" s="6" t="s">
        <v>230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M21*H12</f>
        <v>0.255</v>
      </c>
      <c r="O21" s="7">
        <v>580</v>
      </c>
      <c r="P21" s="31">
        <f>N21*O21</f>
        <v>147.9</v>
      </c>
      <c r="Q21" s="32"/>
      <c r="R21" s="32"/>
    </row>
    <row r="22" spans="1:20" ht="15.75" x14ac:dyDescent="0.25">
      <c r="A22" s="23">
        <v>3</v>
      </c>
      <c r="B22" s="6" t="s">
        <v>190</v>
      </c>
      <c r="C22" s="25" t="s">
        <v>40</v>
      </c>
      <c r="D22" s="25">
        <v>1.4999999999999999E-2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1.4999999999999999E-2</v>
      </c>
      <c r="N22" s="26">
        <f>M22*H12</f>
        <v>0.255</v>
      </c>
      <c r="O22" s="7">
        <v>570</v>
      </c>
      <c r="P22" s="31">
        <f t="shared" ref="P22:P24" si="1">N22*O22</f>
        <v>145.35</v>
      </c>
      <c r="Q22" s="32"/>
      <c r="R22" s="32"/>
    </row>
    <row r="23" spans="1:20" ht="15.75" x14ac:dyDescent="0.25">
      <c r="A23" s="23">
        <v>4</v>
      </c>
      <c r="B23" s="6" t="s">
        <v>228</v>
      </c>
      <c r="C23" s="25" t="s">
        <v>40</v>
      </c>
      <c r="D23" s="25"/>
      <c r="E23" s="25">
        <v>1E-3</v>
      </c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M23*H12</f>
        <v>1.7000000000000001E-2</v>
      </c>
      <c r="O23" s="7">
        <v>600</v>
      </c>
      <c r="P23" s="31">
        <f t="shared" si="1"/>
        <v>10.200000000000001</v>
      </c>
      <c r="Q23" s="32"/>
      <c r="R23" s="32"/>
    </row>
    <row r="24" spans="1:20" ht="15.75" x14ac:dyDescent="0.25">
      <c r="A24" s="23">
        <v>5</v>
      </c>
      <c r="B24" s="6" t="s">
        <v>43</v>
      </c>
      <c r="C24" s="25" t="s">
        <v>40</v>
      </c>
      <c r="D24" s="25"/>
      <c r="E24" s="25">
        <v>1.4999999999999999E-2</v>
      </c>
      <c r="F24" s="25"/>
      <c r="G24" s="25"/>
      <c r="H24" s="25"/>
      <c r="I24" s="25"/>
      <c r="J24" s="25"/>
      <c r="K24" s="25"/>
      <c r="L24" s="25"/>
      <c r="M24" s="26">
        <f t="shared" si="0"/>
        <v>1.4999999999999999E-2</v>
      </c>
      <c r="N24" s="26">
        <f>M24*H12</f>
        <v>0.255</v>
      </c>
      <c r="O24" s="7">
        <v>72</v>
      </c>
      <c r="P24" s="31">
        <f t="shared" si="1"/>
        <v>18.36</v>
      </c>
      <c r="Q24" s="32"/>
      <c r="R24" s="32"/>
    </row>
    <row r="25" spans="1:20" ht="15.75" x14ac:dyDescent="0.25">
      <c r="A25" s="23">
        <v>6</v>
      </c>
      <c r="B25" s="6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6"/>
      <c r="N25" s="26"/>
      <c r="O25" s="7"/>
      <c r="P25" s="31"/>
      <c r="Q25" s="32"/>
      <c r="R25" s="32"/>
    </row>
    <row r="26" spans="1:20" ht="15.75" x14ac:dyDescent="0.25">
      <c r="A26" s="23">
        <v>7</v>
      </c>
      <c r="B26" s="6"/>
      <c r="C26" s="25"/>
      <c r="D26" s="25"/>
      <c r="E26" s="25"/>
      <c r="F26" s="27"/>
      <c r="G26" s="25"/>
      <c r="H26" s="25"/>
      <c r="I26" s="25"/>
      <c r="J26" s="25"/>
      <c r="K26" s="25"/>
      <c r="L26" s="25"/>
      <c r="M26" s="26"/>
      <c r="N26" s="26"/>
      <c r="O26" s="7"/>
      <c r="P26" s="31"/>
      <c r="Q26" s="32"/>
      <c r="R26" s="32"/>
      <c r="T26" s="34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1"/>
      <c r="Q27" s="32"/>
      <c r="R27" s="32"/>
    </row>
    <row r="28" spans="1:20" ht="15.75" x14ac:dyDescent="0.25">
      <c r="A28" s="23">
        <v>9</v>
      </c>
      <c r="B28" s="6"/>
      <c r="C28" s="25"/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/>
      <c r="O28" s="40"/>
      <c r="P28" s="31"/>
      <c r="Q28" s="32"/>
      <c r="R28" s="32"/>
    </row>
    <row r="29" spans="1:20" ht="15.75" x14ac:dyDescent="0.25">
      <c r="A29" s="23">
        <v>12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13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14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15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16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17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18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19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20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21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22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23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24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25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35"/>
      <c r="N42" s="35"/>
      <c r="O42" s="25"/>
      <c r="P42" s="36"/>
      <c r="Q42" s="32"/>
      <c r="R42" s="32"/>
    </row>
    <row r="43" spans="1:18" ht="15.75" x14ac:dyDescent="0.25">
      <c r="A43" s="23">
        <v>26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27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  <c r="Q44" s="32"/>
      <c r="R44" s="32"/>
    </row>
    <row r="45" spans="1:18" ht="15.75" x14ac:dyDescent="0.25">
      <c r="A45" s="23">
        <v>28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</row>
    <row r="46" spans="1:18" ht="15.75" x14ac:dyDescent="0.25">
      <c r="A46" s="68" t="s">
        <v>70</v>
      </c>
      <c r="B46" s="69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SUM(P20:P45)</f>
        <v>374.17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 t="s">
        <v>71</v>
      </c>
      <c r="C48" s="1" t="s">
        <v>72</v>
      </c>
      <c r="D48" s="1"/>
      <c r="E48" s="1"/>
      <c r="F48" s="1"/>
      <c r="G48" s="1"/>
      <c r="H48" s="1"/>
      <c r="I48" s="1"/>
      <c r="J48" s="1" t="s">
        <v>73</v>
      </c>
      <c r="K48" s="1" t="s">
        <v>74</v>
      </c>
      <c r="L48" s="1"/>
      <c r="M48" s="1"/>
      <c r="N48" s="1"/>
      <c r="O48" s="1" t="s">
        <v>183</v>
      </c>
      <c r="P48" s="1"/>
    </row>
    <row r="51" spans="2:3" x14ac:dyDescent="0.25">
      <c r="B51" t="s">
        <v>76</v>
      </c>
      <c r="C51" t="s">
        <v>72</v>
      </c>
    </row>
  </sheetData>
  <mergeCells count="15">
    <mergeCell ref="A46:B46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8" t="s">
        <v>70</v>
      </c>
      <c r="B43" s="69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75.75" customHeight="1" x14ac:dyDescent="0.25">
      <c r="A15" s="13"/>
      <c r="B15" s="14"/>
      <c r="C15" s="71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68" t="s">
        <v>70</v>
      </c>
      <c r="B44" s="69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A44:B44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8" t="s">
        <v>70</v>
      </c>
      <c r="B43" s="69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68" t="s">
        <v>70</v>
      </c>
      <c r="B46" s="69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A46:B46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75.75" customHeight="1" x14ac:dyDescent="0.25">
      <c r="A15" s="13"/>
      <c r="B15" s="14"/>
      <c r="C15" s="71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8" t="s">
        <v>70</v>
      </c>
      <c r="B51" s="69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8" t="s">
        <v>70</v>
      </c>
      <c r="B48" s="6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76.5" customHeight="1" x14ac:dyDescent="0.25">
      <c r="A15" s="13"/>
      <c r="B15" s="14"/>
      <c r="C15" s="71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8" t="s">
        <v>70</v>
      </c>
      <c r="B48" s="69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87.75" customHeight="1" x14ac:dyDescent="0.25">
      <c r="A15" s="13"/>
      <c r="B15" s="14"/>
      <c r="C15" s="71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8" t="s">
        <v>70</v>
      </c>
      <c r="B49" s="69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9" t="s">
        <v>9</v>
      </c>
      <c r="C8" s="60"/>
      <c r="D8" s="66" t="s">
        <v>10</v>
      </c>
      <c r="E8" s="66" t="s">
        <v>11</v>
      </c>
      <c r="F8" s="66" t="s">
        <v>12</v>
      </c>
      <c r="G8" s="66" t="s">
        <v>13</v>
      </c>
      <c r="H8" s="6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7"/>
      <c r="E9" s="67"/>
      <c r="F9" s="67"/>
      <c r="G9" s="67"/>
      <c r="H9" s="6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0" t="s">
        <v>20</v>
      </c>
      <c r="D13" s="61" t="s">
        <v>21</v>
      </c>
      <c r="E13" s="62"/>
      <c r="F13" s="62"/>
      <c r="G13" s="62"/>
      <c r="H13" s="62"/>
      <c r="I13" s="62"/>
      <c r="J13" s="62"/>
      <c r="K13" s="62"/>
      <c r="L13" s="62"/>
      <c r="M13" s="50" t="s">
        <v>22</v>
      </c>
      <c r="N13" s="52" t="s">
        <v>23</v>
      </c>
      <c r="O13" s="54" t="s">
        <v>24</v>
      </c>
      <c r="P13" s="57" t="s">
        <v>25</v>
      </c>
      <c r="Q13" s="32"/>
      <c r="R13" s="32"/>
    </row>
    <row r="14" spans="1:18" ht="15.75" x14ac:dyDescent="0.25">
      <c r="A14" s="11"/>
      <c r="B14" s="12" t="s">
        <v>26</v>
      </c>
      <c r="C14" s="71"/>
      <c r="D14" s="63" t="s">
        <v>27</v>
      </c>
      <c r="E14" s="63"/>
      <c r="F14" s="64"/>
      <c r="G14" s="61" t="s">
        <v>28</v>
      </c>
      <c r="H14" s="62"/>
      <c r="I14" s="62"/>
      <c r="J14" s="62"/>
      <c r="K14" s="62"/>
      <c r="L14" s="65"/>
      <c r="M14" s="51"/>
      <c r="N14" s="53"/>
      <c r="O14" s="55"/>
      <c r="P14" s="58"/>
      <c r="Q14" s="32"/>
      <c r="R14" s="32"/>
    </row>
    <row r="15" spans="1:18" ht="103.5" customHeight="1" x14ac:dyDescent="0.25">
      <c r="A15" s="13"/>
      <c r="B15" s="14"/>
      <c r="C15" s="71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1"/>
      <c r="N15" s="53"/>
      <c r="O15" s="56"/>
      <c r="P15" s="58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1" t="s">
        <v>70</v>
      </c>
      <c r="B47" s="7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2024-09-21T18:38:50Z</cp:lastPrinted>
  <dcterms:created xsi:type="dcterms:W3CDTF">2019-01-18T12:27:00Z</dcterms:created>
  <dcterms:modified xsi:type="dcterms:W3CDTF">2024-09-21T18:39:02Z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