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0" l="1"/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39" i="270" l="1"/>
  <c r="G10" i="270" s="1"/>
  <c r="G11" i="270" s="1"/>
  <c r="P46" i="272"/>
  <c r="G12" i="272" s="1"/>
  <c r="G13" i="272" s="1"/>
</calcChain>
</file>

<file path=xl/sharedStrings.xml><?xml version="1.0" encoding="utf-8"?>
<sst xmlns="http://schemas.openxmlformats.org/spreadsheetml/2006/main" count="4691" uniqueCount="244">
  <si>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</si>
  <si>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</si>
  <si>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</si>
  <si>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</si>
  <si>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</si>
  <si>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</si>
  <si>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</si>
  <si>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</si>
  <si>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</si>
  <si>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</si>
  <si>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</si>
  <si>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</si>
  <si>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</si>
  <si>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</si>
  <si>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</si>
  <si>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</si>
  <si>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</si>
  <si>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</si>
  <si>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</si>
  <si>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</si>
  <si>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</si>
  <si>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</si>
  <si>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</si>
  <si>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</si>
  <si>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</si>
  <si>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</si>
  <si>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</si>
  <si>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</si>
  <si>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</si>
  <si>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</si>
  <si>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</si>
  <si>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</si>
  <si>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</si>
  <si>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</si>
  <si>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</si>
  <si>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</si>
  <si>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</si>
  <si>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</si>
  <si>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</si>
  <si>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</si>
  <si>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</si>
  <si>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</si>
  <si>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</si>
  <si>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</si>
  <si>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</si>
  <si>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</si>
  <si>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</si>
  <si>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</si>
  <si>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</si>
  <si>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</si>
  <si>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</si>
  <si>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</si>
  <si>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</si>
  <si>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</si>
  <si>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</si>
  <si>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</si>
  <si>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</si>
  <si>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</si>
  <si>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</si>
  <si>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</si>
  <si>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</si>
  <si>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</si>
  <si>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</si>
  <si>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</si>
  <si>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</si>
  <si>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</si>
  <si>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</si>
  <si>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</si>
  <si>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</si>
  <si>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</si>
  <si>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</si>
  <si>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</si>
  <si>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</si>
  <si>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</si>
  <si>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</si>
  <si>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</si>
  <si>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</si>
  <si>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</si>
  <si>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</si>
  <si>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</si>
  <si>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</si>
  <si>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</si>
  <si>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</si>
  <si>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</si>
  <si>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</si>
  <si>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</si>
  <si>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</si>
  <si>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</si>
  <si>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</si>
  <si>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</si>
  <si>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</si>
  <si>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</si>
  <si>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</si>
  <si>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</si>
  <si>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</si>
  <si>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</si>
  <si>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</si>
  <si>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</si>
  <si>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</si>
  <si>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</si>
  <si>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</si>
  <si>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</si>
  <si>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</si>
  <si>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</si>
  <si>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</si>
  <si>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</si>
  <si>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</si>
  <si>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</si>
  <si>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</si>
  <si>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</si>
  <si>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</si>
  <si>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</si>
  <si>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</si>
  <si>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</si>
  <si>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</si>
  <si>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</si>
  <si>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</si>
  <si>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</si>
  <si>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</si>
  <si>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</si>
  <si>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</si>
  <si>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</si>
  <si>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</si>
  <si>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</si>
  <si>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</si>
  <si>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</si>
  <si>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</si>
  <si>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</si>
  <si>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</si>
  <si>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</si>
  <si>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</si>
  <si>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</si>
  <si>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</si>
  <si>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</si>
  <si>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</si>
  <si>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</si>
  <si>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</si>
  <si>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</si>
  <si>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</si>
  <si>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</si>
  <si>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</si>
  <si>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</si>
  <si>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</si>
  <si>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</si>
  <si>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</si>
  <si>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</si>
  <si>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</si>
  <si>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</si>
  <si>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</si>
  <si>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</si>
  <si>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</si>
  <si>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</si>
  <si>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</si>
  <si>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</si>
  <si>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</si>
  <si>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</si>
  <si>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</si>
  <si>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</si>
  <si>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</si>
  <si>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</si>
  <si>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</si>
  <si>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</si>
  <si>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</si>
  <si>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</si>
  <si>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</si>
  <si>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</si>
  <si>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</si>
  <si>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</si>
  <si>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</si>
  <si>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</si>
  <si>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</si>
  <si>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</si>
  <si>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</si>
  <si>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</si>
  <si>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</si>
  <si>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</si>
  <si>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</si>
  <si>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</si>
  <si>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</si>
  <si>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</si>
  <si>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</si>
  <si>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</si>
  <si>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</si>
  <si>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</si>
  <si>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</si>
  <si>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</si>
  <si>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</si>
  <si>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</si>
  <si>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</si>
  <si>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</si>
  <si>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</si>
  <si>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</si>
  <si>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</si>
  <si>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</si>
  <si>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</si>
  <si>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</si>
  <si>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</si>
  <si>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</si>
  <si>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</si>
  <si>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</si>
  <si>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</si>
  <si>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</si>
  <si>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</si>
  <si>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</si>
  <si>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</si>
  <si>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</si>
  <si>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</si>
  <si>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</si>
  <si>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</si>
  <si>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</si>
  <si>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</si>
  <si>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</si>
  <si>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</si>
  <si>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</si>
  <si>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</si>
  <si>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</si>
  <si>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</si>
  <si>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</si>
  <si>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</si>
  <si>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</si>
  <si>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</si>
  <si>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</si>
  <si>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</si>
  <si>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</si>
  <si>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</si>
  <si>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</si>
  <si>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</si>
  <si>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</si>
  <si>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</si>
  <si>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</si>
  <si>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сыр голланд</t>
  </si>
  <si>
    <t>хлеб с маслом и сыром</t>
  </si>
  <si>
    <t>70/15/15</t>
  </si>
  <si>
    <t>14.09.2024год</t>
  </si>
  <si>
    <t>Директор   ______________Тарканова М.В.</t>
  </si>
  <si>
    <t>Ответственное лицо:   Гонибова Э.К.</t>
  </si>
  <si>
    <t>ОВЗ 5-11 классы</t>
  </si>
  <si>
    <t>масло раст</t>
  </si>
  <si>
    <t>рыба тушенная с отварными макаронами</t>
  </si>
  <si>
    <t>70/30/100</t>
  </si>
  <si>
    <t>сыр</t>
  </si>
  <si>
    <t>масло слив</t>
  </si>
  <si>
    <t>50/15г</t>
  </si>
  <si>
    <t>10.10.2024год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</si>
</sst>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17" xfId="0" applyFont="1" applyFill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textRotation="90" wrapText="1"/>
    </xf>
    <xf numFmtId="2" fontId="2" fillId="0" borderId="5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wrapText="1"/>
    </xf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6" fillId="0" borderId="4" xfId="0" applyFont="1" applyBorder="1"/>
    <xf numFmtId="166" fontId="6" fillId="0" borderId="4" xfId="0" applyNumberFormat="1" applyFont="1" applyBorder="1"/>
    <xf numFmtId="166" fontId="6" fillId="0" borderId="15" xfId="0" applyNumberFormat="1" applyFont="1" applyBorder="1"/>
    <xf numFmtId="164" fontId="6" fillId="0" borderId="0" xfId="0" applyNumberFormat="1" applyFont="1"/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0" fillId="0" borderId="2" xfId="0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75.75" customHeight="1" x14ac:dyDescent="0.25">
      <c r="A15" s="13"/>
      <c r="B15" s="14"/>
      <c r="C15" s="71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8" t="s">
        <v>70</v>
      </c>
      <c r="B51" s="69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75.75" customHeight="1" x14ac:dyDescent="0.25">
      <c r="A15" s="13"/>
      <c r="B15" s="14"/>
      <c r="C15" s="71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8" t="s">
        <v>70</v>
      </c>
      <c r="B51" s="69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103.5" customHeight="1" x14ac:dyDescent="0.25">
      <c r="A15" s="13"/>
      <c r="B15" s="14"/>
      <c r="C15" s="71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1" t="s">
        <v>70</v>
      </c>
      <c r="B47" s="7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2" zoomScaleNormal="82" workbookViewId="0">
      <selection activeCell="I30" sqref="I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49" t="s">
        <v>243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9</v>
      </c>
    </row>
    <row r="5" spans="1:18" x14ac:dyDescent="0.25">
      <c r="F5" s="3"/>
      <c r="G5" s="73" t="s">
        <v>243</v>
      </c>
    </row>
    <row r="6" spans="1:18" x14ac:dyDescent="0.25">
      <c r="D6" t="s">
        <v>181</v>
      </c>
    </row>
    <row r="7" spans="1:18" x14ac:dyDescent="0.25">
      <c r="B7" s="4" t="s">
        <v>236</v>
      </c>
      <c r="D7" s="4"/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235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4</v>
      </c>
      <c r="F10" s="6">
        <f>E10*D10</f>
        <v>200</v>
      </c>
      <c r="G10" s="7">
        <f>P39/H10</f>
        <v>47.712666666666671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143.13800000000001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231</v>
      </c>
      <c r="E15" s="15" t="s">
        <v>185</v>
      </c>
      <c r="F15" s="15" t="s">
        <v>238</v>
      </c>
      <c r="G15" s="15" t="s">
        <v>184</v>
      </c>
      <c r="H15" s="16" t="s">
        <v>185</v>
      </c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>
        <v>3</v>
      </c>
      <c r="E16" s="18">
        <v>3</v>
      </c>
      <c r="F16" s="18">
        <v>3</v>
      </c>
      <c r="G16" s="18">
        <v>3</v>
      </c>
      <c r="H16" s="18">
        <v>3</v>
      </c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18" ht="30" x14ac:dyDescent="0.25">
      <c r="A17" s="19" t="s">
        <v>37</v>
      </c>
      <c r="B17" s="20" t="s">
        <v>38</v>
      </c>
      <c r="C17" s="21"/>
      <c r="D17" s="48" t="s">
        <v>242</v>
      </c>
      <c r="E17" s="21" t="s">
        <v>187</v>
      </c>
      <c r="F17" s="21" t="s">
        <v>239</v>
      </c>
      <c r="G17" s="21" t="s">
        <v>203</v>
      </c>
      <c r="H17" s="21" t="s">
        <v>187</v>
      </c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18" ht="15.75" x14ac:dyDescent="0.25">
      <c r="A18" s="23">
        <v>1</v>
      </c>
      <c r="B18" s="24" t="s">
        <v>184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0" si="0">SUM(D18:L18)</f>
        <v>0.05</v>
      </c>
      <c r="N18" s="26">
        <f>M18*H10</f>
        <v>0.15000000000000002</v>
      </c>
      <c r="O18" s="31">
        <v>44</v>
      </c>
      <c r="P18" s="31">
        <f>N18*O18</f>
        <v>6.6000000000000014</v>
      </c>
      <c r="Q18" s="32"/>
      <c r="R18" s="32"/>
    </row>
    <row r="19" spans="1:18" ht="15.75" x14ac:dyDescent="0.25">
      <c r="A19" s="23">
        <v>2</v>
      </c>
      <c r="B19" s="6" t="s">
        <v>240</v>
      </c>
      <c r="C19" s="25" t="s">
        <v>40</v>
      </c>
      <c r="D19" s="25">
        <v>1.4999999999999999E-2</v>
      </c>
      <c r="E19" s="25"/>
      <c r="F19" s="25"/>
      <c r="G19" s="25"/>
      <c r="H19" s="25"/>
      <c r="I19" s="25"/>
      <c r="J19" s="25"/>
      <c r="K19" s="25"/>
      <c r="L19" s="25"/>
      <c r="M19" s="26">
        <f t="shared" si="0"/>
        <v>1.4999999999999999E-2</v>
      </c>
      <c r="N19" s="26">
        <f>M19*H10</f>
        <v>4.4999999999999998E-2</v>
      </c>
      <c r="O19" s="7">
        <v>580</v>
      </c>
      <c r="P19" s="31">
        <f>N19*O19</f>
        <v>26.099999999999998</v>
      </c>
      <c r="Q19" s="32"/>
      <c r="R19" s="32"/>
    </row>
    <row r="20" spans="1:18" ht="15.75" x14ac:dyDescent="0.25">
      <c r="A20" s="23">
        <v>3</v>
      </c>
      <c r="B20" s="6" t="s">
        <v>241</v>
      </c>
      <c r="C20" s="25" t="s">
        <v>40</v>
      </c>
      <c r="D20" s="25">
        <v>1.4999999999999999E-2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1.4999999999999999E-2</v>
      </c>
      <c r="N20" s="26">
        <f>M20*H10</f>
        <v>4.4999999999999998E-2</v>
      </c>
      <c r="O20" s="7">
        <v>570</v>
      </c>
      <c r="P20" s="31">
        <f>N20*O20</f>
        <v>25.65</v>
      </c>
      <c r="Q20" s="32"/>
      <c r="R20" s="32"/>
    </row>
    <row r="21" spans="1:18" ht="15.75" x14ac:dyDescent="0.25">
      <c r="A21" s="23">
        <v>4</v>
      </c>
      <c r="B21" s="6" t="s">
        <v>228</v>
      </c>
      <c r="C21" s="25" t="s">
        <v>40</v>
      </c>
      <c r="D21" s="25"/>
      <c r="E21" s="25">
        <v>1E-3</v>
      </c>
      <c r="F21" s="25"/>
      <c r="G21" s="25">
        <v>1E-3</v>
      </c>
      <c r="H21" s="25"/>
      <c r="I21" s="25"/>
      <c r="J21" s="25"/>
      <c r="K21" s="25"/>
      <c r="L21" s="25"/>
      <c r="M21" s="26">
        <f t="shared" si="0"/>
        <v>2E-3</v>
      </c>
      <c r="N21" s="26">
        <f>M21*H10</f>
        <v>6.0000000000000001E-3</v>
      </c>
      <c r="O21" s="7">
        <v>550</v>
      </c>
      <c r="P21" s="31">
        <f t="shared" ref="P21:P26" si="1">N21*O21</f>
        <v>3.3000000000000003</v>
      </c>
      <c r="Q21" s="32"/>
      <c r="R21" s="32"/>
    </row>
    <row r="22" spans="1:18" ht="15.75" x14ac:dyDescent="0.25">
      <c r="A22" s="23">
        <v>5</v>
      </c>
      <c r="B22" s="6" t="s">
        <v>43</v>
      </c>
      <c r="C22" s="25" t="s">
        <v>40</v>
      </c>
      <c r="D22" s="25"/>
      <c r="E22" s="25">
        <v>1.4999999999999999E-2</v>
      </c>
      <c r="F22" s="25"/>
      <c r="G22" s="25"/>
      <c r="H22" s="25">
        <v>1.4999999999999999E-2</v>
      </c>
      <c r="I22" s="25"/>
      <c r="J22" s="25"/>
      <c r="K22" s="25"/>
      <c r="L22" s="25"/>
      <c r="M22" s="26">
        <f t="shared" si="0"/>
        <v>0.03</v>
      </c>
      <c r="N22" s="26">
        <f>M22*H10</f>
        <v>0.09</v>
      </c>
      <c r="O22" s="7">
        <v>73</v>
      </c>
      <c r="P22" s="31">
        <f t="shared" si="1"/>
        <v>6.5699999999999994</v>
      </c>
      <c r="Q22" s="32"/>
      <c r="R22" s="32"/>
    </row>
    <row r="23" spans="1:18" ht="15.75" x14ac:dyDescent="0.25">
      <c r="A23" s="23">
        <v>6</v>
      </c>
      <c r="B23" s="6" t="s">
        <v>59</v>
      </c>
      <c r="C23" s="25" t="s">
        <v>40</v>
      </c>
      <c r="D23" s="25"/>
      <c r="E23" s="25"/>
      <c r="F23" s="25">
        <v>0.12</v>
      </c>
      <c r="G23" s="25"/>
      <c r="H23" s="25"/>
      <c r="I23" s="25"/>
      <c r="J23" s="25"/>
      <c r="K23" s="25"/>
      <c r="L23" s="25"/>
      <c r="M23" s="26">
        <f t="shared" si="0"/>
        <v>0.12</v>
      </c>
      <c r="N23" s="26">
        <f>M23*H10</f>
        <v>0.36</v>
      </c>
      <c r="O23" s="7">
        <v>175</v>
      </c>
      <c r="P23" s="31">
        <f t="shared" si="1"/>
        <v>63</v>
      </c>
      <c r="Q23" s="32"/>
      <c r="R23" s="32"/>
    </row>
    <row r="24" spans="1:18" ht="15.75" x14ac:dyDescent="0.25">
      <c r="A24" s="23">
        <v>7</v>
      </c>
      <c r="B24" s="6" t="s">
        <v>44</v>
      </c>
      <c r="C24" s="25" t="s">
        <v>40</v>
      </c>
      <c r="D24" s="25"/>
      <c r="E24" s="25"/>
      <c r="F24" s="25">
        <v>4.0000000000000001E-3</v>
      </c>
      <c r="G24" s="25"/>
      <c r="H24" s="25"/>
      <c r="I24" s="25"/>
      <c r="J24" s="25"/>
      <c r="K24" s="25"/>
      <c r="L24" s="25"/>
      <c r="M24" s="26">
        <f t="shared" si="0"/>
        <v>4.0000000000000001E-3</v>
      </c>
      <c r="N24" s="26">
        <f>M24*H10</f>
        <v>1.2E-2</v>
      </c>
      <c r="O24" s="7">
        <v>19</v>
      </c>
      <c r="P24" s="31">
        <f t="shared" si="1"/>
        <v>0.22800000000000001</v>
      </c>
      <c r="Q24" s="32"/>
      <c r="R24" s="32"/>
    </row>
    <row r="25" spans="1:18" ht="15.75" x14ac:dyDescent="0.25">
      <c r="A25" s="23">
        <v>8</v>
      </c>
      <c r="B25" s="6" t="s">
        <v>237</v>
      </c>
      <c r="C25" s="25" t="s">
        <v>40</v>
      </c>
      <c r="D25" s="25"/>
      <c r="E25" s="25"/>
      <c r="F25" s="25">
        <v>5.0000000000000001E-3</v>
      </c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1.4999999999999999E-2</v>
      </c>
      <c r="O25" s="7">
        <v>135</v>
      </c>
      <c r="P25" s="31">
        <f t="shared" si="1"/>
        <v>2.0249999999999999</v>
      </c>
      <c r="Q25" s="32"/>
      <c r="R25" s="32"/>
    </row>
    <row r="26" spans="1:18" ht="15.75" x14ac:dyDescent="0.25">
      <c r="A26" s="23">
        <v>10</v>
      </c>
      <c r="B26" s="6" t="s">
        <v>49</v>
      </c>
      <c r="C26" s="25" t="s">
        <v>40</v>
      </c>
      <c r="D26" s="25"/>
      <c r="E26" s="25"/>
      <c r="F26" s="25">
        <v>0.05</v>
      </c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0.15000000000000002</v>
      </c>
      <c r="O26" s="7">
        <v>39</v>
      </c>
      <c r="P26" s="31">
        <f t="shared" si="1"/>
        <v>5.8500000000000005</v>
      </c>
      <c r="Q26" s="32"/>
      <c r="R26" s="32"/>
    </row>
    <row r="27" spans="1:18" ht="15.75" x14ac:dyDescent="0.25">
      <c r="A27" s="23">
        <v>12</v>
      </c>
      <c r="B27" s="6" t="s">
        <v>56</v>
      </c>
      <c r="C27" s="25" t="s">
        <v>40</v>
      </c>
      <c r="D27" s="25"/>
      <c r="E27" s="25"/>
      <c r="F27" s="25">
        <v>3.0000000000000001E-3</v>
      </c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M27*H10</f>
        <v>9.0000000000000011E-3</v>
      </c>
      <c r="O27" s="7">
        <v>285</v>
      </c>
      <c r="P27" s="31">
        <f>O27*N27</f>
        <v>2.5650000000000004</v>
      </c>
      <c r="Q27" s="32"/>
      <c r="R27" s="32"/>
    </row>
    <row r="28" spans="1:18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>
        <v>5.0000000000000001E-3</v>
      </c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f>M28*H10</f>
        <v>1.4999999999999999E-2</v>
      </c>
      <c r="O28" s="7">
        <v>25</v>
      </c>
      <c r="P28" s="31">
        <f t="shared" ref="P28:P29" si="2">N28*O28</f>
        <v>0.375</v>
      </c>
      <c r="Q28" s="32"/>
      <c r="R28" s="32"/>
    </row>
    <row r="29" spans="1:18" ht="15.75" x14ac:dyDescent="0.25">
      <c r="A29" s="23">
        <v>14</v>
      </c>
      <c r="B29" s="6" t="s">
        <v>54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1.4999999999999999E-2</v>
      </c>
      <c r="O29" s="7">
        <v>35</v>
      </c>
      <c r="P29" s="31">
        <f t="shared" si="2"/>
        <v>0.52500000000000002</v>
      </c>
      <c r="Q29" s="32"/>
      <c r="R29" s="32"/>
    </row>
    <row r="30" spans="1:18" ht="15.75" x14ac:dyDescent="0.25">
      <c r="A30" s="23">
        <v>15</v>
      </c>
      <c r="B30" s="46" t="s">
        <v>51</v>
      </c>
      <c r="C30" s="47" t="s">
        <v>40</v>
      </c>
      <c r="D30" s="25"/>
      <c r="E30" s="25"/>
      <c r="F30" s="25">
        <v>3.0000000000000001E-3</v>
      </c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v>1.2E-2</v>
      </c>
      <c r="O30" s="7">
        <v>30</v>
      </c>
      <c r="P30" s="31">
        <v>0.35</v>
      </c>
      <c r="Q30" s="32"/>
      <c r="R30" s="32"/>
    </row>
    <row r="31" spans="1:18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18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68" t="s">
        <v>70</v>
      </c>
      <c r="B39" s="69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>
        <f>SUM(P18:P38)</f>
        <v>143.13800000000001</v>
      </c>
    </row>
    <row r="40" spans="1:18" ht="15.7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8" ht="15.75" x14ac:dyDescent="0.25">
      <c r="B41" s="1" t="s">
        <v>71</v>
      </c>
      <c r="C41" s="1" t="s">
        <v>72</v>
      </c>
      <c r="D41" s="1"/>
      <c r="E41" s="1"/>
      <c r="F41" s="1"/>
      <c r="G41" s="1"/>
      <c r="H41" s="1"/>
      <c r="I41" s="1"/>
      <c r="J41" s="1" t="s">
        <v>73</v>
      </c>
      <c r="K41" s="1" t="s">
        <v>74</v>
      </c>
      <c r="L41" s="1"/>
      <c r="M41" s="1"/>
      <c r="N41" s="1"/>
      <c r="O41" s="1" t="s">
        <v>183</v>
      </c>
      <c r="P41" s="1"/>
    </row>
    <row r="44" spans="1:18" x14ac:dyDescent="0.25">
      <c r="B44" t="s">
        <v>76</v>
      </c>
      <c r="C44" t="s">
        <v>72</v>
      </c>
    </row>
  </sheetData>
  <mergeCells count="15">
    <mergeCell ref="A39:B3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opLeftCell="A13" zoomScale="82" zoomScaleNormal="82" workbookViewId="0">
      <selection activeCell="L11" sqref="L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10</v>
      </c>
    </row>
    <row r="7" spans="1:18" x14ac:dyDescent="0.25">
      <c r="F7" s="3" t="s">
        <v>233</v>
      </c>
    </row>
    <row r="8" spans="1:18" x14ac:dyDescent="0.25">
      <c r="D8" t="s">
        <v>181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59" t="s">
        <v>9</v>
      </c>
      <c r="C10" s="60"/>
      <c r="D10" s="66" t="s">
        <v>10</v>
      </c>
      <c r="E10" s="66" t="s">
        <v>11</v>
      </c>
      <c r="F10" s="66" t="s">
        <v>12</v>
      </c>
      <c r="G10" s="66" t="s">
        <v>13</v>
      </c>
      <c r="H10" s="66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7"/>
      <c r="E11" s="67"/>
      <c r="F11" s="67"/>
      <c r="G11" s="67"/>
      <c r="H11" s="67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P46/H12</f>
        <v>22.01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374.17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0" t="s">
        <v>20</v>
      </c>
      <c r="D15" s="61" t="s">
        <v>21</v>
      </c>
      <c r="E15" s="62"/>
      <c r="F15" s="62"/>
      <c r="G15" s="62"/>
      <c r="H15" s="62"/>
      <c r="I15" s="62"/>
      <c r="J15" s="62"/>
      <c r="K15" s="62"/>
      <c r="L15" s="62"/>
      <c r="M15" s="50" t="s">
        <v>22</v>
      </c>
      <c r="N15" s="52" t="s">
        <v>23</v>
      </c>
      <c r="O15" s="54" t="s">
        <v>24</v>
      </c>
      <c r="P15" s="57" t="s">
        <v>25</v>
      </c>
      <c r="Q15" s="32"/>
      <c r="R15" s="32"/>
    </row>
    <row r="16" spans="1:18" ht="15.75" x14ac:dyDescent="0.25">
      <c r="A16" s="11"/>
      <c r="B16" s="12" t="s">
        <v>26</v>
      </c>
      <c r="C16" s="71"/>
      <c r="D16" s="63" t="s">
        <v>27</v>
      </c>
      <c r="E16" s="63"/>
      <c r="F16" s="64"/>
      <c r="G16" s="61" t="s">
        <v>28</v>
      </c>
      <c r="H16" s="62"/>
      <c r="I16" s="62"/>
      <c r="J16" s="62"/>
      <c r="K16" s="62"/>
      <c r="L16" s="65"/>
      <c r="M16" s="51"/>
      <c r="N16" s="53"/>
      <c r="O16" s="55"/>
      <c r="P16" s="58"/>
      <c r="Q16" s="32"/>
      <c r="R16" s="32"/>
    </row>
    <row r="17" spans="1:20" ht="75.75" customHeight="1" x14ac:dyDescent="0.25">
      <c r="A17" s="13"/>
      <c r="B17" s="14"/>
      <c r="C17" s="71"/>
      <c r="D17" s="15" t="s">
        <v>231</v>
      </c>
      <c r="E17" s="15" t="s">
        <v>185</v>
      </c>
      <c r="F17" s="15"/>
      <c r="G17" s="15"/>
      <c r="H17" s="16"/>
      <c r="I17" s="15"/>
      <c r="J17" s="16"/>
      <c r="K17" s="16"/>
      <c r="L17" s="16"/>
      <c r="M17" s="51"/>
      <c r="N17" s="53"/>
      <c r="O17" s="56"/>
      <c r="P17" s="58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232</v>
      </c>
      <c r="E19" s="21" t="s">
        <v>187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184</v>
      </c>
      <c r="C20" s="25" t="s">
        <v>40</v>
      </c>
      <c r="D20" s="26">
        <v>7.0000000000000007E-2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7.0000000000000007E-2</v>
      </c>
      <c r="N20" s="26">
        <f>M20*H12</f>
        <v>1.1900000000000002</v>
      </c>
      <c r="O20" s="31">
        <v>44</v>
      </c>
      <c r="P20" s="31">
        <f>N20*O20</f>
        <v>52.360000000000007</v>
      </c>
      <c r="Q20" s="32"/>
      <c r="R20" s="32"/>
    </row>
    <row r="21" spans="1:20" ht="15.75" x14ac:dyDescent="0.25">
      <c r="A21" s="23">
        <v>2</v>
      </c>
      <c r="B21" s="6" t="s">
        <v>230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M21*H12</f>
        <v>0.255</v>
      </c>
      <c r="O21" s="7">
        <v>580</v>
      </c>
      <c r="P21" s="31">
        <f>N21*O21</f>
        <v>147.9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1.4999999999999999E-2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1.4999999999999999E-2</v>
      </c>
      <c r="N22" s="26">
        <f>M22*H12</f>
        <v>0.255</v>
      </c>
      <c r="O22" s="7">
        <v>570</v>
      </c>
      <c r="P22" s="31">
        <f t="shared" ref="P22:P24" si="1">N22*O22</f>
        <v>145.35</v>
      </c>
      <c r="Q22" s="32"/>
      <c r="R22" s="32"/>
    </row>
    <row r="23" spans="1:20" ht="15.75" x14ac:dyDescent="0.25">
      <c r="A23" s="23">
        <v>4</v>
      </c>
      <c r="B23" s="6" t="s">
        <v>228</v>
      </c>
      <c r="C23" s="25" t="s">
        <v>40</v>
      </c>
      <c r="D23" s="25"/>
      <c r="E23" s="25">
        <v>1E-3</v>
      </c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1.7000000000000001E-2</v>
      </c>
      <c r="O23" s="7">
        <v>600</v>
      </c>
      <c r="P23" s="31">
        <f t="shared" si="1"/>
        <v>10.200000000000001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/>
      <c r="E24" s="25">
        <v>1.4999999999999999E-2</v>
      </c>
      <c r="F24" s="25"/>
      <c r="G24" s="25"/>
      <c r="H24" s="25"/>
      <c r="I24" s="25"/>
      <c r="J24" s="25"/>
      <c r="K24" s="25"/>
      <c r="L24" s="25"/>
      <c r="M24" s="26">
        <f t="shared" si="0"/>
        <v>1.4999999999999999E-2</v>
      </c>
      <c r="N24" s="26">
        <f>M24*H12</f>
        <v>0.255</v>
      </c>
      <c r="O24" s="7">
        <v>72</v>
      </c>
      <c r="P24" s="31">
        <f t="shared" si="1"/>
        <v>18.36</v>
      </c>
      <c r="Q24" s="32"/>
      <c r="R24" s="32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1"/>
      <c r="Q25" s="32"/>
      <c r="R25" s="32"/>
    </row>
    <row r="26" spans="1:20" ht="15.75" x14ac:dyDescent="0.25">
      <c r="A26" s="23">
        <v>7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1"/>
      <c r="Q26" s="32"/>
      <c r="R26" s="32"/>
      <c r="T26" s="34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/>
      <c r="O28" s="40"/>
      <c r="P28" s="31"/>
      <c r="Q28" s="32"/>
      <c r="R28" s="32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5"/>
      <c r="N42" s="35"/>
      <c r="O42" s="25"/>
      <c r="P42" s="36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27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28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</row>
    <row r="46" spans="1:18" ht="15.75" x14ac:dyDescent="0.25">
      <c r="A46" s="68" t="s">
        <v>70</v>
      </c>
      <c r="B46" s="69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SUM(P20:P45)</f>
        <v>374.17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183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A46:B46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8" t="s">
        <v>70</v>
      </c>
      <c r="B43" s="6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75.75" customHeight="1" x14ac:dyDescent="0.25">
      <c r="A15" s="13"/>
      <c r="B15" s="14"/>
      <c r="C15" s="71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8" t="s">
        <v>70</v>
      </c>
      <c r="B44" s="69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8" t="s">
        <v>70</v>
      </c>
      <c r="B43" s="6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8" t="s">
        <v>70</v>
      </c>
      <c r="B46" s="69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75.75" customHeight="1" x14ac:dyDescent="0.25">
      <c r="A15" s="13"/>
      <c r="B15" s="14"/>
      <c r="C15" s="71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8" t="s">
        <v>70</v>
      </c>
      <c r="B51" s="69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76.5" customHeight="1" x14ac:dyDescent="0.25">
      <c r="A15" s="13"/>
      <c r="B15" s="14"/>
      <c r="C15" s="71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8" t="s">
        <v>70</v>
      </c>
      <c r="B48" s="6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87.75" customHeight="1" x14ac:dyDescent="0.25">
      <c r="A15" s="13"/>
      <c r="B15" s="14"/>
      <c r="C15" s="71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8" t="s">
        <v>70</v>
      </c>
      <c r="B49" s="6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9" t="s">
        <v>9</v>
      </c>
      <c r="C8" s="60"/>
      <c r="D8" s="66" t="s">
        <v>10</v>
      </c>
      <c r="E8" s="66" t="s">
        <v>11</v>
      </c>
      <c r="F8" s="66" t="s">
        <v>12</v>
      </c>
      <c r="G8" s="66" t="s">
        <v>13</v>
      </c>
      <c r="H8" s="66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0" t="s">
        <v>20</v>
      </c>
      <c r="D13" s="61" t="s">
        <v>21</v>
      </c>
      <c r="E13" s="62"/>
      <c r="F13" s="62"/>
      <c r="G13" s="62"/>
      <c r="H13" s="62"/>
      <c r="I13" s="62"/>
      <c r="J13" s="62"/>
      <c r="K13" s="62"/>
      <c r="L13" s="62"/>
      <c r="M13" s="50" t="s">
        <v>22</v>
      </c>
      <c r="N13" s="52" t="s">
        <v>23</v>
      </c>
      <c r="O13" s="54" t="s">
        <v>24</v>
      </c>
      <c r="P13" s="57" t="s">
        <v>25</v>
      </c>
      <c r="Q13" s="32"/>
      <c r="R13" s="32"/>
    </row>
    <row r="14" spans="1:18" ht="15.75" x14ac:dyDescent="0.25">
      <c r="A14" s="11"/>
      <c r="B14" s="12" t="s">
        <v>26</v>
      </c>
      <c r="C14" s="71"/>
      <c r="D14" s="63" t="s">
        <v>27</v>
      </c>
      <c r="E14" s="63"/>
      <c r="F14" s="64"/>
      <c r="G14" s="61" t="s">
        <v>28</v>
      </c>
      <c r="H14" s="62"/>
      <c r="I14" s="62"/>
      <c r="J14" s="62"/>
      <c r="K14" s="62"/>
      <c r="L14" s="65"/>
      <c r="M14" s="51"/>
      <c r="N14" s="53"/>
      <c r="O14" s="55"/>
      <c r="P14" s="58"/>
      <c r="Q14" s="32"/>
      <c r="R14" s="32"/>
    </row>
    <row r="15" spans="1:18" ht="103.5" customHeight="1" x14ac:dyDescent="0.25">
      <c r="A15" s="13"/>
      <c r="B15" s="14"/>
      <c r="C15" s="71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1"/>
      <c r="N15" s="53"/>
      <c r="O15" s="56"/>
      <c r="P15" s="58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1" t="s">
        <v>70</v>
      </c>
      <c r="B47" s="7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2024-10-09T17:18:31Z</cp:lastPrinted>
  <dcterms:created xsi:type="dcterms:W3CDTF">2019-01-18T12:27:00Z</dcterms:created>
  <dcterms:modified xsi:type="dcterms:W3CDTF">2024-10-09T17:18:42Z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