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8800" windowHeight="12330" firstSheet="38" activeTab="41"/>
  </bookViews>
  <sheets>
    <sheet name="01.10" sheetId="230" r:id="rId1"/>
    <sheet name="02.10" sheetId="231" r:id="rId2"/>
    <sheet name="02.10 мал" sheetId="223" r:id="rId3"/>
    <sheet name="01.10 мал" sheetId="232" r:id="rId4"/>
    <sheet name="03,10" sheetId="233" r:id="rId5"/>
    <sheet name="06.10" sheetId="234" r:id="rId6"/>
    <sheet name="05.10" sheetId="235" r:id="rId7"/>
    <sheet name="03,10 мал" sheetId="236" r:id="rId8"/>
    <sheet name="05,10 мал" sheetId="237" r:id="rId9"/>
    <sheet name="08,10 " sheetId="238" r:id="rId10"/>
    <sheet name="09,10 мал" sheetId="240" r:id="rId11"/>
    <sheet name="07,10" sheetId="241" r:id="rId12"/>
    <sheet name="10,10" sheetId="242" r:id="rId13"/>
    <sheet name="12,10" sheetId="243" r:id="rId14"/>
    <sheet name="13,10" sheetId="244" r:id="rId15"/>
    <sheet name="14,10" sheetId="245" r:id="rId16"/>
    <sheet name="14.10 малоим" sheetId="246" r:id="rId17"/>
    <sheet name="06,10 5-11кл  мал" sheetId="247" r:id="rId18"/>
    <sheet name="07,10 5-11 кл мал" sheetId="248" r:id="rId19"/>
    <sheet name="08.10 5-11кл мал" sheetId="249" r:id="rId20"/>
    <sheet name="09,105 11кл мал" sheetId="250" r:id="rId21"/>
    <sheet name="10,10 5-11кл овз" sheetId="251" r:id="rId22"/>
    <sheet name="12,10 мал" sheetId="252" r:id="rId23"/>
    <sheet name="13,10мал" sheetId="253" r:id="rId24"/>
    <sheet name="14,10мал" sheetId="254" r:id="rId25"/>
    <sheet name="15,10" sheetId="255" r:id="rId26"/>
    <sheet name="16,10" sheetId="256" r:id="rId27"/>
    <sheet name="15,10мал" sheetId="257" r:id="rId28"/>
    <sheet name="16,10мал" sheetId="258" r:id="rId29"/>
    <sheet name="17,10" sheetId="259" r:id="rId30"/>
    <sheet name="17,10мал" sheetId="260" r:id="rId31"/>
    <sheet name="19,10" sheetId="261" r:id="rId32"/>
    <sheet name="20,10" sheetId="262" r:id="rId33"/>
    <sheet name="21,10" sheetId="263" r:id="rId34"/>
    <sheet name="22,10" sheetId="264" r:id="rId35"/>
    <sheet name="23,10" sheetId="265" r:id="rId36"/>
    <sheet name="19,10мал" sheetId="266" r:id="rId37"/>
    <sheet name="20,10мал" sheetId="267" r:id="rId38"/>
    <sheet name="23,10мал" sheetId="269" r:id="rId39"/>
    <sheet name="21,10мал" sheetId="270" r:id="rId40"/>
    <sheet name="22.10" sheetId="271" r:id="rId41"/>
    <sheet name="09,10" sheetId="272" r:id="rId42"/>
    <sheet name="22,10мал" sheetId="273" r:id="rId43"/>
    <sheet name="24,10" sheetId="274" r:id="rId44"/>
    <sheet name="24,10мал" sheetId="275" r:id="rId45"/>
    <sheet name="09,11" sheetId="276" r:id="rId46"/>
  </sheets>
  <definedNames>
    <definedName name="_xlnm.Print_Titles" localSheetId="0">'01.10'!$13:$15</definedName>
    <definedName name="_xlnm.Print_Titles" localSheetId="3">'01.10 мал'!$13:$15</definedName>
    <definedName name="_xlnm.Print_Titles" localSheetId="1">'02.10'!$13:$15</definedName>
    <definedName name="_xlnm.Print_Titles" localSheetId="2">'02.10 мал'!$13:$15</definedName>
    <definedName name="_xlnm.Print_Titles" localSheetId="4">'03,10'!$13:$15</definedName>
    <definedName name="_xlnm.Print_Titles" localSheetId="7">'03,10 мал'!$13:$15</definedName>
    <definedName name="_xlnm.Print_Titles" localSheetId="8">'05,10 мал'!$13:$15</definedName>
    <definedName name="_xlnm.Print_Titles" localSheetId="6">'05.10'!$13:$15</definedName>
    <definedName name="_xlnm.Print_Titles" localSheetId="17">'06,10 5-11кл  мал'!$13:$15</definedName>
    <definedName name="_xlnm.Print_Titles" localSheetId="5">'06.10'!$13:$15</definedName>
    <definedName name="_xlnm.Print_Titles" localSheetId="11">'07,10'!$13:$15</definedName>
    <definedName name="_xlnm.Print_Titles" localSheetId="18">'07,10 5-11 кл мал'!$13:$15</definedName>
    <definedName name="_xlnm.Print_Titles" localSheetId="9">'08,10 '!$13:$15</definedName>
    <definedName name="_xlnm.Print_Titles" localSheetId="19">'08.10 5-11кл мал'!$13:$15</definedName>
    <definedName name="_xlnm.Print_Titles" localSheetId="41">'09,10'!$15:$17</definedName>
    <definedName name="_xlnm.Print_Titles" localSheetId="10">'09,10 мал'!$13:$15</definedName>
    <definedName name="_xlnm.Print_Titles" localSheetId="20">'09,105 11кл мал'!$13:$15</definedName>
    <definedName name="_xlnm.Print_Titles" localSheetId="45">'09,11'!$13:$15</definedName>
    <definedName name="_xlnm.Print_Titles" localSheetId="12">'10,10'!$13:$15</definedName>
    <definedName name="_xlnm.Print_Titles" localSheetId="21">'10,10 5-11кл овз'!$13:$15</definedName>
    <definedName name="_xlnm.Print_Titles" localSheetId="13">'12,10'!$13:$15</definedName>
    <definedName name="_xlnm.Print_Titles" localSheetId="22">'12,10 мал'!$13:$15</definedName>
    <definedName name="_xlnm.Print_Titles" localSheetId="14">'13,10'!$13:$15</definedName>
    <definedName name="_xlnm.Print_Titles" localSheetId="23">'13,10мал'!$13:$15</definedName>
    <definedName name="_xlnm.Print_Titles" localSheetId="15">'14,10'!$13:$15</definedName>
    <definedName name="_xlnm.Print_Titles" localSheetId="24">'14,10мал'!$13:$15</definedName>
    <definedName name="_xlnm.Print_Titles" localSheetId="16">'14.10 малоим'!$13:$15</definedName>
    <definedName name="_xlnm.Print_Titles" localSheetId="25">'15,10'!$13:$15</definedName>
    <definedName name="_xlnm.Print_Titles" localSheetId="27">'15,10мал'!$13:$15</definedName>
    <definedName name="_xlnm.Print_Titles" localSheetId="26">'16,10'!$13:$15</definedName>
    <definedName name="_xlnm.Print_Titles" localSheetId="28">'16,10мал'!$13:$15</definedName>
    <definedName name="_xlnm.Print_Titles" localSheetId="29">'17,10'!$13:$15</definedName>
    <definedName name="_xlnm.Print_Titles" localSheetId="30">'17,10мал'!$13:$15</definedName>
    <definedName name="_xlnm.Print_Titles" localSheetId="31">'19,10'!$13:$15</definedName>
    <definedName name="_xlnm.Print_Titles" localSheetId="36">'19,10мал'!$13:$15</definedName>
    <definedName name="_xlnm.Print_Titles" localSheetId="32">'20,10'!$13:$15</definedName>
    <definedName name="_xlnm.Print_Titles" localSheetId="37">'20,10мал'!$13:$15</definedName>
    <definedName name="_xlnm.Print_Titles" localSheetId="33">'21,10'!$13:$15</definedName>
    <definedName name="_xlnm.Print_Titles" localSheetId="39">'21,10мал'!$13:$15</definedName>
    <definedName name="_xlnm.Print_Titles" localSheetId="34">'22,10'!$13:$15</definedName>
    <definedName name="_xlnm.Print_Titles" localSheetId="42">'22,10мал'!$13:$15</definedName>
    <definedName name="_xlnm.Print_Titles" localSheetId="40">'22.10'!$13:$15</definedName>
    <definedName name="_xlnm.Print_Titles" localSheetId="35">'23,10'!$13:$15</definedName>
    <definedName name="_xlnm.Print_Titles" localSheetId="38">'23,10мал'!$13:$15</definedName>
    <definedName name="_xlnm.Print_Titles" localSheetId="43">'24,10'!$13:$15</definedName>
    <definedName name="_xlnm.Print_Titles" localSheetId="44">'24,10мал'!$13:$15</definedName>
  </definedNames>
  <calcPr calcId="144525"/>
</workbook>
</file>

<file path=xl/calcChain.xml><?xml version="1.0" encoding="utf-8"?>
<calcChain xmlns="http://schemas.openxmlformats.org/spreadsheetml/2006/main">
  <c r="P46" i="276" l="1"/>
  <c r="P21" i="276"/>
  <c r="P20" i="276"/>
  <c r="M20" i="276"/>
  <c r="P19" i="276"/>
  <c r="M19" i="276"/>
  <c r="F10" i="276"/>
  <c r="P43" i="275"/>
  <c r="M30" i="275"/>
  <c r="P29" i="275"/>
  <c r="N29" i="275"/>
  <c r="M29" i="275"/>
  <c r="P28" i="275"/>
  <c r="N28" i="275"/>
  <c r="M28" i="275"/>
  <c r="P27" i="275"/>
  <c r="N27" i="275"/>
  <c r="M27" i="275"/>
  <c r="P26" i="275"/>
  <c r="N26" i="275"/>
  <c r="M26" i="275"/>
  <c r="P25" i="275"/>
  <c r="N25" i="275"/>
  <c r="M25" i="275"/>
  <c r="P24" i="275"/>
  <c r="N24" i="275"/>
  <c r="M24" i="275"/>
  <c r="P23" i="275"/>
  <c r="N23" i="275"/>
  <c r="M23" i="275"/>
  <c r="P22" i="275"/>
  <c r="N22" i="275"/>
  <c r="M22" i="275"/>
  <c r="P21" i="275"/>
  <c r="N21" i="275"/>
  <c r="M21" i="275"/>
  <c r="P20" i="275"/>
  <c r="N20" i="275"/>
  <c r="M20" i="275"/>
  <c r="P19" i="275"/>
  <c r="N19" i="275"/>
  <c r="M19" i="275"/>
  <c r="P18" i="275"/>
  <c r="N18" i="275"/>
  <c r="M18" i="275"/>
  <c r="G11" i="275"/>
  <c r="G10" i="275"/>
  <c r="F10" i="275"/>
  <c r="P44" i="274"/>
  <c r="P30" i="274"/>
  <c r="N30" i="274"/>
  <c r="M30" i="274"/>
  <c r="P29" i="274"/>
  <c r="N29" i="274"/>
  <c r="P28" i="274"/>
  <c r="N28" i="274"/>
  <c r="M28" i="274"/>
  <c r="P27" i="274"/>
  <c r="N27" i="274"/>
  <c r="M27" i="274"/>
  <c r="P26" i="274"/>
  <c r="N26" i="274"/>
  <c r="M26" i="274"/>
  <c r="P25" i="274"/>
  <c r="N25" i="274"/>
  <c r="M25" i="274"/>
  <c r="P24" i="274"/>
  <c r="N24" i="274"/>
  <c r="M24" i="274"/>
  <c r="P23" i="274"/>
  <c r="N23" i="274"/>
  <c r="M23" i="274"/>
  <c r="P22" i="274"/>
  <c r="N22" i="274"/>
  <c r="M22" i="274"/>
  <c r="P21" i="274"/>
  <c r="N21" i="274"/>
  <c r="M21" i="274"/>
  <c r="P20" i="274"/>
  <c r="N20" i="274"/>
  <c r="M20" i="274"/>
  <c r="P19" i="274"/>
  <c r="N19" i="274"/>
  <c r="M19" i="274"/>
  <c r="P18" i="274"/>
  <c r="N18" i="274"/>
  <c r="M18" i="274"/>
  <c r="G11" i="274"/>
  <c r="G10" i="274"/>
  <c r="F10" i="274"/>
  <c r="P43" i="273"/>
  <c r="M31" i="273"/>
  <c r="P30" i="273"/>
  <c r="N30" i="273"/>
  <c r="M30" i="273"/>
  <c r="P29" i="273"/>
  <c r="N29" i="273"/>
  <c r="M29" i="273"/>
  <c r="P28" i="273"/>
  <c r="N28" i="273"/>
  <c r="M28" i="273"/>
  <c r="P27" i="273"/>
  <c r="N27" i="273"/>
  <c r="M27" i="273"/>
  <c r="P26" i="273"/>
  <c r="N26" i="273"/>
  <c r="M26" i="273"/>
  <c r="P25" i="273"/>
  <c r="N25" i="273"/>
  <c r="M25" i="273"/>
  <c r="P24" i="273"/>
  <c r="N24" i="273"/>
  <c r="M24" i="273"/>
  <c r="P23" i="273"/>
  <c r="N23" i="273"/>
  <c r="M23" i="273"/>
  <c r="P22" i="273"/>
  <c r="N22" i="273"/>
  <c r="M22" i="273"/>
  <c r="P21" i="273"/>
  <c r="N21" i="273"/>
  <c r="M21" i="273"/>
  <c r="P20" i="273"/>
  <c r="N20" i="273"/>
  <c r="M20" i="273"/>
  <c r="P19" i="273"/>
  <c r="N19" i="273"/>
  <c r="M19" i="273"/>
  <c r="P18" i="273"/>
  <c r="N18" i="273"/>
  <c r="M18" i="273"/>
  <c r="G11" i="273"/>
  <c r="G10" i="273"/>
  <c r="F10" i="273"/>
  <c r="N26" i="272"/>
  <c r="P26" i="272" s="1"/>
  <c r="M26" i="272"/>
  <c r="M25" i="272"/>
  <c r="N25" i="272" s="1"/>
  <c r="P25" i="272" s="1"/>
  <c r="M24" i="272"/>
  <c r="N24" i="272" s="1"/>
  <c r="P24" i="272" s="1"/>
  <c r="M23" i="272"/>
  <c r="N23" i="272" s="1"/>
  <c r="P23" i="272" s="1"/>
  <c r="M22" i="272"/>
  <c r="N22" i="272" s="1"/>
  <c r="P22" i="272" s="1"/>
  <c r="M21" i="272"/>
  <c r="N21" i="272" s="1"/>
  <c r="P21" i="272" s="1"/>
  <c r="M20" i="272"/>
  <c r="N20" i="272" s="1"/>
  <c r="P20" i="272" s="1"/>
  <c r="F12" i="272"/>
  <c r="P48" i="271"/>
  <c r="P47" i="271"/>
  <c r="N47" i="271"/>
  <c r="M47" i="271"/>
  <c r="P46" i="271"/>
  <c r="N46" i="271"/>
  <c r="M46" i="271"/>
  <c r="P45" i="271"/>
  <c r="N45" i="271"/>
  <c r="M45" i="271"/>
  <c r="P44" i="271"/>
  <c r="M44" i="271"/>
  <c r="P43" i="271"/>
  <c r="N43" i="271"/>
  <c r="M43" i="271"/>
  <c r="P42" i="271"/>
  <c r="N42" i="271"/>
  <c r="M42" i="271"/>
  <c r="P41" i="271"/>
  <c r="N41" i="271"/>
  <c r="M41" i="271"/>
  <c r="P40" i="271"/>
  <c r="N40" i="271"/>
  <c r="M40" i="271"/>
  <c r="P39" i="271"/>
  <c r="N39" i="271"/>
  <c r="M39" i="271"/>
  <c r="P38" i="271"/>
  <c r="N38" i="271"/>
  <c r="M38" i="271"/>
  <c r="P37" i="271"/>
  <c r="N37" i="271"/>
  <c r="M37" i="271"/>
  <c r="P36" i="271"/>
  <c r="N36" i="271"/>
  <c r="M36" i="271"/>
  <c r="P35" i="271"/>
  <c r="N35" i="271"/>
  <c r="M35" i="271"/>
  <c r="P34" i="271"/>
  <c r="N34" i="271"/>
  <c r="M34" i="271"/>
  <c r="P33" i="271"/>
  <c r="N33" i="271"/>
  <c r="M33" i="271"/>
  <c r="P32" i="271"/>
  <c r="N32" i="271"/>
  <c r="M32" i="271"/>
  <c r="P31" i="271"/>
  <c r="N31" i="271"/>
  <c r="M31" i="271"/>
  <c r="P30" i="271"/>
  <c r="N30" i="271"/>
  <c r="M30" i="271"/>
  <c r="P29" i="271"/>
  <c r="N29" i="271"/>
  <c r="M29" i="271"/>
  <c r="P28" i="271"/>
  <c r="N28" i="271"/>
  <c r="P27" i="271"/>
  <c r="N27" i="271"/>
  <c r="M27" i="271"/>
  <c r="P26" i="271"/>
  <c r="N26" i="271"/>
  <c r="M26" i="271"/>
  <c r="P25" i="271"/>
  <c r="N25" i="271"/>
  <c r="M25" i="271"/>
  <c r="P24" i="271"/>
  <c r="N24" i="271"/>
  <c r="M24" i="271"/>
  <c r="P23" i="271"/>
  <c r="N23" i="271"/>
  <c r="M23" i="271"/>
  <c r="P22" i="271"/>
  <c r="N22" i="271"/>
  <c r="M22" i="271"/>
  <c r="P21" i="271"/>
  <c r="N21" i="271"/>
  <c r="M21" i="271"/>
  <c r="P20" i="271"/>
  <c r="N20" i="271"/>
  <c r="M20" i="271"/>
  <c r="P19" i="271"/>
  <c r="N19" i="271"/>
  <c r="M19" i="271"/>
  <c r="P18" i="271"/>
  <c r="N18" i="271"/>
  <c r="M18" i="271"/>
  <c r="G11" i="271"/>
  <c r="G10" i="271"/>
  <c r="F10" i="271"/>
  <c r="P49" i="270"/>
  <c r="P48" i="270"/>
  <c r="N48" i="270"/>
  <c r="M48" i="270"/>
  <c r="P47" i="270"/>
  <c r="N47" i="270"/>
  <c r="M47" i="270"/>
  <c r="P46" i="270"/>
  <c r="N46" i="270"/>
  <c r="M46" i="270"/>
  <c r="P45" i="270"/>
  <c r="N45" i="270"/>
  <c r="M45" i="270"/>
  <c r="P44" i="270"/>
  <c r="N44" i="270"/>
  <c r="M44" i="270"/>
  <c r="P43" i="270"/>
  <c r="N43" i="270"/>
  <c r="M43" i="270"/>
  <c r="P42" i="270"/>
  <c r="N42" i="270"/>
  <c r="M42" i="270"/>
  <c r="M41" i="270"/>
  <c r="P40" i="270"/>
  <c r="N40" i="270"/>
  <c r="M40" i="270"/>
  <c r="P39" i="270"/>
  <c r="N39" i="270"/>
  <c r="M39" i="270"/>
  <c r="P38" i="270"/>
  <c r="N38" i="270"/>
  <c r="M38" i="270"/>
  <c r="P37" i="270"/>
  <c r="N37" i="270"/>
  <c r="M37" i="270"/>
  <c r="P36" i="270"/>
  <c r="N36" i="270"/>
  <c r="M36" i="270"/>
  <c r="P35" i="270"/>
  <c r="N35" i="270"/>
  <c r="M35" i="270"/>
  <c r="P34" i="270"/>
  <c r="N34" i="270"/>
  <c r="M34" i="270"/>
  <c r="P33" i="270"/>
  <c r="N33" i="270"/>
  <c r="M33" i="270"/>
  <c r="P32" i="270"/>
  <c r="N32" i="270"/>
  <c r="M32" i="270"/>
  <c r="P31" i="270"/>
  <c r="N31" i="270"/>
  <c r="M31" i="270"/>
  <c r="P30" i="270"/>
  <c r="N30" i="270"/>
  <c r="M30" i="270"/>
  <c r="P29" i="270"/>
  <c r="N29" i="270"/>
  <c r="M29" i="270"/>
  <c r="P28" i="270"/>
  <c r="N28" i="270"/>
  <c r="M28" i="270"/>
  <c r="P27" i="270"/>
  <c r="N27" i="270"/>
  <c r="M27" i="270"/>
  <c r="P26" i="270"/>
  <c r="N26" i="270"/>
  <c r="M26" i="270"/>
  <c r="P25" i="270"/>
  <c r="N25" i="270"/>
  <c r="M25" i="270"/>
  <c r="P24" i="270"/>
  <c r="N24" i="270"/>
  <c r="M24" i="270"/>
  <c r="P23" i="270"/>
  <c r="N23" i="270"/>
  <c r="M23" i="270"/>
  <c r="P22" i="270"/>
  <c r="N22" i="270"/>
  <c r="M22" i="270"/>
  <c r="P21" i="270"/>
  <c r="N21" i="270"/>
  <c r="M21" i="270"/>
  <c r="P20" i="270"/>
  <c r="N20" i="270"/>
  <c r="M20" i="270"/>
  <c r="P19" i="270"/>
  <c r="N19" i="270"/>
  <c r="M19" i="270"/>
  <c r="P18" i="270"/>
  <c r="N18" i="270"/>
  <c r="M18" i="270"/>
  <c r="G11" i="270"/>
  <c r="G10" i="270"/>
  <c r="F10" i="270"/>
  <c r="P49" i="269"/>
  <c r="P48" i="269"/>
  <c r="N48" i="269"/>
  <c r="M48" i="269"/>
  <c r="P47" i="269"/>
  <c r="N47" i="269"/>
  <c r="M47" i="269"/>
  <c r="P46" i="269"/>
  <c r="N46" i="269"/>
  <c r="M46" i="269"/>
  <c r="P45" i="269"/>
  <c r="N45" i="269"/>
  <c r="M45" i="269"/>
  <c r="P44" i="269"/>
  <c r="N44" i="269"/>
  <c r="M44" i="269"/>
  <c r="P43" i="269"/>
  <c r="N43" i="269"/>
  <c r="M43" i="269"/>
  <c r="P42" i="269"/>
  <c r="N42" i="269"/>
  <c r="M42" i="269"/>
  <c r="P41" i="269"/>
  <c r="N41" i="269"/>
  <c r="M41" i="269"/>
  <c r="P40" i="269"/>
  <c r="N40" i="269"/>
  <c r="M40" i="269"/>
  <c r="P39" i="269"/>
  <c r="N39" i="269"/>
  <c r="M39" i="269"/>
  <c r="P38" i="269"/>
  <c r="N38" i="269"/>
  <c r="M38" i="269"/>
  <c r="P37" i="269"/>
  <c r="N37" i="269"/>
  <c r="M37" i="269"/>
  <c r="P36" i="269"/>
  <c r="N36" i="269"/>
  <c r="M36" i="269"/>
  <c r="P35" i="269"/>
  <c r="N35" i="269"/>
  <c r="M35" i="269"/>
  <c r="P34" i="269"/>
  <c r="N34" i="269"/>
  <c r="M34" i="269"/>
  <c r="P33" i="269"/>
  <c r="N33" i="269"/>
  <c r="M33" i="269"/>
  <c r="P32" i="269"/>
  <c r="N32" i="269"/>
  <c r="M32" i="269"/>
  <c r="P31" i="269"/>
  <c r="N31" i="269"/>
  <c r="M31" i="269"/>
  <c r="P30" i="269"/>
  <c r="N30" i="269"/>
  <c r="M30" i="269"/>
  <c r="P29" i="269"/>
  <c r="N29" i="269"/>
  <c r="M29" i="269"/>
  <c r="P28" i="269"/>
  <c r="N28" i="269"/>
  <c r="M28" i="269"/>
  <c r="P27" i="269"/>
  <c r="N27" i="269"/>
  <c r="M27" i="269"/>
  <c r="P26" i="269"/>
  <c r="N26" i="269"/>
  <c r="M26" i="269"/>
  <c r="P25" i="269"/>
  <c r="N25" i="269"/>
  <c r="M25" i="269"/>
  <c r="P24" i="269"/>
  <c r="N24" i="269"/>
  <c r="M24" i="269"/>
  <c r="P23" i="269"/>
  <c r="N23" i="269"/>
  <c r="M23" i="269"/>
  <c r="P22" i="269"/>
  <c r="N22" i="269"/>
  <c r="M22" i="269"/>
  <c r="P21" i="269"/>
  <c r="N21" i="269"/>
  <c r="M21" i="269"/>
  <c r="P20" i="269"/>
  <c r="N20" i="269"/>
  <c r="M20" i="269"/>
  <c r="P19" i="269"/>
  <c r="N19" i="269"/>
  <c r="M19" i="269"/>
  <c r="P18" i="269"/>
  <c r="N18" i="269"/>
  <c r="M18" i="269"/>
  <c r="G11" i="269"/>
  <c r="G10" i="269"/>
  <c r="F10" i="269"/>
  <c r="P49" i="267"/>
  <c r="P48" i="267"/>
  <c r="N48" i="267"/>
  <c r="M48" i="267"/>
  <c r="P47" i="267"/>
  <c r="N47" i="267"/>
  <c r="M47" i="267"/>
  <c r="P46" i="267"/>
  <c r="N46" i="267"/>
  <c r="M46" i="267"/>
  <c r="P45" i="267"/>
  <c r="N45" i="267"/>
  <c r="M45" i="267"/>
  <c r="P44" i="267"/>
  <c r="N44" i="267"/>
  <c r="M44" i="267"/>
  <c r="P43" i="267"/>
  <c r="N43" i="267"/>
  <c r="M43" i="267"/>
  <c r="P42" i="267"/>
  <c r="N42" i="267"/>
  <c r="M42" i="267"/>
  <c r="M41" i="267"/>
  <c r="P40" i="267"/>
  <c r="N40" i="267"/>
  <c r="M40" i="267"/>
  <c r="P39" i="267"/>
  <c r="N39" i="267"/>
  <c r="M39" i="267"/>
  <c r="P38" i="267"/>
  <c r="N38" i="267"/>
  <c r="M38" i="267"/>
  <c r="P37" i="267"/>
  <c r="N37" i="267"/>
  <c r="M37" i="267"/>
  <c r="P36" i="267"/>
  <c r="N36" i="267"/>
  <c r="M36" i="267"/>
  <c r="P35" i="267"/>
  <c r="N35" i="267"/>
  <c r="M35" i="267"/>
  <c r="P34" i="267"/>
  <c r="N34" i="267"/>
  <c r="M34" i="267"/>
  <c r="P33" i="267"/>
  <c r="N33" i="267"/>
  <c r="M33" i="267"/>
  <c r="P32" i="267"/>
  <c r="N32" i="267"/>
  <c r="M32" i="267"/>
  <c r="P31" i="267"/>
  <c r="N31" i="267"/>
  <c r="M31" i="267"/>
  <c r="P30" i="267"/>
  <c r="N30" i="267"/>
  <c r="M30" i="267"/>
  <c r="P29" i="267"/>
  <c r="N29" i="267"/>
  <c r="M29" i="267"/>
  <c r="P28" i="267"/>
  <c r="N28" i="267"/>
  <c r="M28" i="267"/>
  <c r="P27" i="267"/>
  <c r="N27" i="267"/>
  <c r="M27" i="267"/>
  <c r="P26" i="267"/>
  <c r="N26" i="267"/>
  <c r="M26" i="267"/>
  <c r="P25" i="267"/>
  <c r="N25" i="267"/>
  <c r="M25" i="267"/>
  <c r="P24" i="267"/>
  <c r="N24" i="267"/>
  <c r="M24" i="267"/>
  <c r="P23" i="267"/>
  <c r="N23" i="267"/>
  <c r="M23" i="267"/>
  <c r="P22" i="267"/>
  <c r="N22" i="267"/>
  <c r="M22" i="267"/>
  <c r="P21" i="267"/>
  <c r="N21" i="267"/>
  <c r="M21" i="267"/>
  <c r="P20" i="267"/>
  <c r="N20" i="267"/>
  <c r="M20" i="267"/>
  <c r="P19" i="267"/>
  <c r="N19" i="267"/>
  <c r="M19" i="267"/>
  <c r="P18" i="267"/>
  <c r="N18" i="267"/>
  <c r="M18" i="267"/>
  <c r="G11" i="267"/>
  <c r="G10" i="267"/>
  <c r="F10" i="267"/>
  <c r="P49" i="266"/>
  <c r="P48" i="266"/>
  <c r="N48" i="266"/>
  <c r="M48" i="266"/>
  <c r="P47" i="266"/>
  <c r="N47" i="266"/>
  <c r="M47" i="266"/>
  <c r="P46" i="266"/>
  <c r="N46" i="266"/>
  <c r="M46" i="266"/>
  <c r="P45" i="266"/>
  <c r="N45" i="266"/>
  <c r="M45" i="266"/>
  <c r="P44" i="266"/>
  <c r="N44" i="266"/>
  <c r="M44" i="266"/>
  <c r="P43" i="266"/>
  <c r="N43" i="266"/>
  <c r="M43" i="266"/>
  <c r="P42" i="266"/>
  <c r="N42" i="266"/>
  <c r="M42" i="266"/>
  <c r="P41" i="266"/>
  <c r="M41" i="266"/>
  <c r="P40" i="266"/>
  <c r="N40" i="266"/>
  <c r="M40" i="266"/>
  <c r="P39" i="266"/>
  <c r="N39" i="266"/>
  <c r="M39" i="266"/>
  <c r="P38" i="266"/>
  <c r="N38" i="266"/>
  <c r="M38" i="266"/>
  <c r="P37" i="266"/>
  <c r="N37" i="266"/>
  <c r="M37" i="266"/>
  <c r="P36" i="266"/>
  <c r="N36" i="266"/>
  <c r="M36" i="266"/>
  <c r="P35" i="266"/>
  <c r="N35" i="266"/>
  <c r="M35" i="266"/>
  <c r="P34" i="266"/>
  <c r="N34" i="266"/>
  <c r="M34" i="266"/>
  <c r="P33" i="266"/>
  <c r="N33" i="266"/>
  <c r="M33" i="266"/>
  <c r="P32" i="266"/>
  <c r="N32" i="266"/>
  <c r="M32" i="266"/>
  <c r="P31" i="266"/>
  <c r="N31" i="266"/>
  <c r="M31" i="266"/>
  <c r="P30" i="266"/>
  <c r="N30" i="266"/>
  <c r="M30" i="266"/>
  <c r="P29" i="266"/>
  <c r="N29" i="266"/>
  <c r="M29" i="266"/>
  <c r="P28" i="266"/>
  <c r="N28" i="266"/>
  <c r="M28" i="266"/>
  <c r="P27" i="266"/>
  <c r="N27" i="266"/>
  <c r="M27" i="266"/>
  <c r="P26" i="266"/>
  <c r="N26" i="266"/>
  <c r="M26" i="266"/>
  <c r="P25" i="266"/>
  <c r="N25" i="266"/>
  <c r="M25" i="266"/>
  <c r="P24" i="266"/>
  <c r="N24" i="266"/>
  <c r="M24" i="266"/>
  <c r="P23" i="266"/>
  <c r="N23" i="266"/>
  <c r="M23" i="266"/>
  <c r="P22" i="266"/>
  <c r="N22" i="266"/>
  <c r="M22" i="266"/>
  <c r="P21" i="266"/>
  <c r="N21" i="266"/>
  <c r="M21" i="266"/>
  <c r="P20" i="266"/>
  <c r="N20" i="266"/>
  <c r="M20" i="266"/>
  <c r="P19" i="266"/>
  <c r="N19" i="266"/>
  <c r="M19" i="266"/>
  <c r="P18" i="266"/>
  <c r="N18" i="266"/>
  <c r="M18" i="266"/>
  <c r="G11" i="266"/>
  <c r="G10" i="266"/>
  <c r="F10" i="266"/>
  <c r="P48" i="265"/>
  <c r="P47" i="265"/>
  <c r="N47" i="265"/>
  <c r="M47" i="265"/>
  <c r="P46" i="265"/>
  <c r="N46" i="265"/>
  <c r="M46" i="265"/>
  <c r="P45" i="265"/>
  <c r="N45" i="265"/>
  <c r="M45" i="265"/>
  <c r="P44" i="265"/>
  <c r="M44" i="265"/>
  <c r="P43" i="265"/>
  <c r="N43" i="265"/>
  <c r="M43" i="265"/>
  <c r="P42" i="265"/>
  <c r="N42" i="265"/>
  <c r="M42" i="265"/>
  <c r="P41" i="265"/>
  <c r="N41" i="265"/>
  <c r="M41" i="265"/>
  <c r="P40" i="265"/>
  <c r="N40" i="265"/>
  <c r="M40" i="265"/>
  <c r="P39" i="265"/>
  <c r="N39" i="265"/>
  <c r="M39" i="265"/>
  <c r="P38" i="265"/>
  <c r="N38" i="265"/>
  <c r="M38" i="265"/>
  <c r="P37" i="265"/>
  <c r="N37" i="265"/>
  <c r="M37" i="265"/>
  <c r="P36" i="265"/>
  <c r="N36" i="265"/>
  <c r="M36" i="265"/>
  <c r="P35" i="265"/>
  <c r="N35" i="265"/>
  <c r="M35" i="265"/>
  <c r="P34" i="265"/>
  <c r="N34" i="265"/>
  <c r="M34" i="265"/>
  <c r="P33" i="265"/>
  <c r="N33" i="265"/>
  <c r="M33" i="265"/>
  <c r="P32" i="265"/>
  <c r="N32" i="265"/>
  <c r="M32" i="265"/>
  <c r="P31" i="265"/>
  <c r="N31" i="265"/>
  <c r="M31" i="265"/>
  <c r="P30" i="265"/>
  <c r="N30" i="265"/>
  <c r="M30" i="265"/>
  <c r="P29" i="265"/>
  <c r="N29" i="265"/>
  <c r="M29" i="265"/>
  <c r="P28" i="265"/>
  <c r="N28" i="265"/>
  <c r="M28" i="265"/>
  <c r="P27" i="265"/>
  <c r="N27" i="265"/>
  <c r="M27" i="265"/>
  <c r="P26" i="265"/>
  <c r="N26" i="265"/>
  <c r="M26" i="265"/>
  <c r="P25" i="265"/>
  <c r="N25" i="265"/>
  <c r="M25" i="265"/>
  <c r="P24" i="265"/>
  <c r="N24" i="265"/>
  <c r="M24" i="265"/>
  <c r="P23" i="265"/>
  <c r="N23" i="265"/>
  <c r="M23" i="265"/>
  <c r="P22" i="265"/>
  <c r="N22" i="265"/>
  <c r="M22" i="265"/>
  <c r="P21" i="265"/>
  <c r="N21" i="265"/>
  <c r="M21" i="265"/>
  <c r="P20" i="265"/>
  <c r="N20" i="265"/>
  <c r="M20" i="265"/>
  <c r="P19" i="265"/>
  <c r="N19" i="265"/>
  <c r="M19" i="265"/>
  <c r="P18" i="265"/>
  <c r="N18" i="265"/>
  <c r="M18" i="265"/>
  <c r="G11" i="265"/>
  <c r="G10" i="265"/>
  <c r="F10" i="265"/>
  <c r="P48" i="264"/>
  <c r="P47" i="264"/>
  <c r="N47" i="264"/>
  <c r="M47" i="264"/>
  <c r="P46" i="264"/>
  <c r="N46" i="264"/>
  <c r="M46" i="264"/>
  <c r="P45" i="264"/>
  <c r="N45" i="264"/>
  <c r="M45" i="264"/>
  <c r="P44" i="264"/>
  <c r="M44" i="264"/>
  <c r="P43" i="264"/>
  <c r="N43" i="264"/>
  <c r="M43" i="264"/>
  <c r="P42" i="264"/>
  <c r="N42" i="264"/>
  <c r="M42" i="264"/>
  <c r="P41" i="264"/>
  <c r="N41" i="264"/>
  <c r="M41" i="264"/>
  <c r="P40" i="264"/>
  <c r="N40" i="264"/>
  <c r="M40" i="264"/>
  <c r="P39" i="264"/>
  <c r="N39" i="264"/>
  <c r="M39" i="264"/>
  <c r="P38" i="264"/>
  <c r="N38" i="264"/>
  <c r="M38" i="264"/>
  <c r="P37" i="264"/>
  <c r="N37" i="264"/>
  <c r="M37" i="264"/>
  <c r="P36" i="264"/>
  <c r="N36" i="264"/>
  <c r="M36" i="264"/>
  <c r="P35" i="264"/>
  <c r="N35" i="264"/>
  <c r="M35" i="264"/>
  <c r="P34" i="264"/>
  <c r="N34" i="264"/>
  <c r="M34" i="264"/>
  <c r="P33" i="264"/>
  <c r="N33" i="264"/>
  <c r="M33" i="264"/>
  <c r="P32" i="264"/>
  <c r="N32" i="264"/>
  <c r="M32" i="264"/>
  <c r="P31" i="264"/>
  <c r="N31" i="264"/>
  <c r="M31" i="264"/>
  <c r="P30" i="264"/>
  <c r="N30" i="264"/>
  <c r="M30" i="264"/>
  <c r="P29" i="264"/>
  <c r="N29" i="264"/>
  <c r="M29" i="264"/>
  <c r="P28" i="264"/>
  <c r="N28" i="264"/>
  <c r="M28" i="264"/>
  <c r="P27" i="264"/>
  <c r="N27" i="264"/>
  <c r="M27" i="264"/>
  <c r="P26" i="264"/>
  <c r="N26" i="264"/>
  <c r="M26" i="264"/>
  <c r="P25" i="264"/>
  <c r="N25" i="264"/>
  <c r="M25" i="264"/>
  <c r="P24" i="264"/>
  <c r="N24" i="264"/>
  <c r="M24" i="264"/>
  <c r="P23" i="264"/>
  <c r="N23" i="264"/>
  <c r="M23" i="264"/>
  <c r="P22" i="264"/>
  <c r="N22" i="264"/>
  <c r="M22" i="264"/>
  <c r="P21" i="264"/>
  <c r="N21" i="264"/>
  <c r="M21" i="264"/>
  <c r="P20" i="264"/>
  <c r="N20" i="264"/>
  <c r="M20" i="264"/>
  <c r="P19" i="264"/>
  <c r="N19" i="264"/>
  <c r="M19" i="264"/>
  <c r="P18" i="264"/>
  <c r="N18" i="264"/>
  <c r="M18" i="264"/>
  <c r="G11" i="264"/>
  <c r="G10" i="264"/>
  <c r="F10" i="264"/>
  <c r="P48" i="263"/>
  <c r="P47" i="263"/>
  <c r="N47" i="263"/>
  <c r="M47" i="263"/>
  <c r="P46" i="263"/>
  <c r="N46" i="263"/>
  <c r="M46" i="263"/>
  <c r="P45" i="263"/>
  <c r="N45" i="263"/>
  <c r="M45" i="263"/>
  <c r="P44" i="263"/>
  <c r="M44" i="263"/>
  <c r="P43" i="263"/>
  <c r="N43" i="263"/>
  <c r="M43" i="263"/>
  <c r="P42" i="263"/>
  <c r="N42" i="263"/>
  <c r="M42" i="263"/>
  <c r="P41" i="263"/>
  <c r="N41" i="263"/>
  <c r="M41" i="263"/>
  <c r="P40" i="263"/>
  <c r="N40" i="263"/>
  <c r="M40" i="263"/>
  <c r="P39" i="263"/>
  <c r="N39" i="263"/>
  <c r="M39" i="263"/>
  <c r="P38" i="263"/>
  <c r="N38" i="263"/>
  <c r="M38" i="263"/>
  <c r="P37" i="263"/>
  <c r="N37" i="263"/>
  <c r="M37" i="263"/>
  <c r="P36" i="263"/>
  <c r="N36" i="263"/>
  <c r="M36" i="263"/>
  <c r="P35" i="263"/>
  <c r="N35" i="263"/>
  <c r="M35" i="263"/>
  <c r="P34" i="263"/>
  <c r="N34" i="263"/>
  <c r="M34" i="263"/>
  <c r="P33" i="263"/>
  <c r="N33" i="263"/>
  <c r="M33" i="263"/>
  <c r="P32" i="263"/>
  <c r="N32" i="263"/>
  <c r="M32" i="263"/>
  <c r="P31" i="263"/>
  <c r="N31" i="263"/>
  <c r="M31" i="263"/>
  <c r="P30" i="263"/>
  <c r="N30" i="263"/>
  <c r="M30" i="263"/>
  <c r="P29" i="263"/>
  <c r="N29" i="263"/>
  <c r="M29" i="263"/>
  <c r="P28" i="263"/>
  <c r="N28" i="263"/>
  <c r="M28" i="263"/>
  <c r="P27" i="263"/>
  <c r="N27" i="263"/>
  <c r="M27" i="263"/>
  <c r="P26" i="263"/>
  <c r="N26" i="263"/>
  <c r="M26" i="263"/>
  <c r="P25" i="263"/>
  <c r="N25" i="263"/>
  <c r="M25" i="263"/>
  <c r="P24" i="263"/>
  <c r="N24" i="263"/>
  <c r="M24" i="263"/>
  <c r="P23" i="263"/>
  <c r="N23" i="263"/>
  <c r="M23" i="263"/>
  <c r="P22" i="263"/>
  <c r="N22" i="263"/>
  <c r="M22" i="263"/>
  <c r="P21" i="263"/>
  <c r="N21" i="263"/>
  <c r="M21" i="263"/>
  <c r="P20" i="263"/>
  <c r="N20" i="263"/>
  <c r="M20" i="263"/>
  <c r="P19" i="263"/>
  <c r="N19" i="263"/>
  <c r="M19" i="263"/>
  <c r="P18" i="263"/>
  <c r="N18" i="263"/>
  <c r="M18" i="263"/>
  <c r="G11" i="263"/>
  <c r="G10" i="263"/>
  <c r="F10" i="263"/>
  <c r="P48" i="262"/>
  <c r="P47" i="262"/>
  <c r="N47" i="262"/>
  <c r="M47" i="262"/>
  <c r="P46" i="262"/>
  <c r="N46" i="262"/>
  <c r="M46" i="262"/>
  <c r="P45" i="262"/>
  <c r="N45" i="262"/>
  <c r="M45" i="262"/>
  <c r="P44" i="262"/>
  <c r="M44" i="262"/>
  <c r="P43" i="262"/>
  <c r="N43" i="262"/>
  <c r="M43" i="262"/>
  <c r="P42" i="262"/>
  <c r="N42" i="262"/>
  <c r="M42" i="262"/>
  <c r="P41" i="262"/>
  <c r="N41" i="262"/>
  <c r="M41" i="262"/>
  <c r="P40" i="262"/>
  <c r="N40" i="262"/>
  <c r="M40" i="262"/>
  <c r="P39" i="262"/>
  <c r="N39" i="262"/>
  <c r="M39" i="262"/>
  <c r="P38" i="262"/>
  <c r="N38" i="262"/>
  <c r="M38" i="262"/>
  <c r="P37" i="262"/>
  <c r="N37" i="262"/>
  <c r="M37" i="262"/>
  <c r="P36" i="262"/>
  <c r="N36" i="262"/>
  <c r="M36" i="262"/>
  <c r="P35" i="262"/>
  <c r="N35" i="262"/>
  <c r="M35" i="262"/>
  <c r="P34" i="262"/>
  <c r="N34" i="262"/>
  <c r="M34" i="262"/>
  <c r="P33" i="262"/>
  <c r="N33" i="262"/>
  <c r="M33" i="262"/>
  <c r="P32" i="262"/>
  <c r="N32" i="262"/>
  <c r="M32" i="262"/>
  <c r="P31" i="262"/>
  <c r="N31" i="262"/>
  <c r="M31" i="262"/>
  <c r="P30" i="262"/>
  <c r="N30" i="262"/>
  <c r="M30" i="262"/>
  <c r="P29" i="262"/>
  <c r="N29" i="262"/>
  <c r="M29" i="262"/>
  <c r="P28" i="262"/>
  <c r="N28" i="262"/>
  <c r="M28" i="262"/>
  <c r="P27" i="262"/>
  <c r="N27" i="262"/>
  <c r="M27" i="262"/>
  <c r="P26" i="262"/>
  <c r="N26" i="262"/>
  <c r="M26" i="262"/>
  <c r="P25" i="262"/>
  <c r="N25" i="262"/>
  <c r="M25" i="262"/>
  <c r="P24" i="262"/>
  <c r="N24" i="262"/>
  <c r="M24" i="262"/>
  <c r="P23" i="262"/>
  <c r="N23" i="262"/>
  <c r="M23" i="262"/>
  <c r="P22" i="262"/>
  <c r="N22" i="262"/>
  <c r="M22" i="262"/>
  <c r="P21" i="262"/>
  <c r="N21" i="262"/>
  <c r="M21" i="262"/>
  <c r="P20" i="262"/>
  <c r="N20" i="262"/>
  <c r="M20" i="262"/>
  <c r="P19" i="262"/>
  <c r="N19" i="262"/>
  <c r="M19" i="262"/>
  <c r="P18" i="262"/>
  <c r="N18" i="262"/>
  <c r="M18" i="262"/>
  <c r="G11" i="262"/>
  <c r="G10" i="262"/>
  <c r="F10" i="262"/>
  <c r="P48" i="261"/>
  <c r="P47" i="261"/>
  <c r="N47" i="261"/>
  <c r="M47" i="261"/>
  <c r="P46" i="261"/>
  <c r="N46" i="261"/>
  <c r="M46" i="261"/>
  <c r="P45" i="261"/>
  <c r="N45" i="261"/>
  <c r="M45" i="261"/>
  <c r="P44" i="261"/>
  <c r="M44" i="261"/>
  <c r="P43" i="261"/>
  <c r="N43" i="261"/>
  <c r="M43" i="261"/>
  <c r="P42" i="261"/>
  <c r="N42" i="261"/>
  <c r="M42" i="261"/>
  <c r="P41" i="261"/>
  <c r="N41" i="261"/>
  <c r="M41" i="261"/>
  <c r="P40" i="261"/>
  <c r="N40" i="261"/>
  <c r="M40" i="261"/>
  <c r="P39" i="261"/>
  <c r="N39" i="261"/>
  <c r="M39" i="261"/>
  <c r="P38" i="261"/>
  <c r="N38" i="261"/>
  <c r="M38" i="261"/>
  <c r="P37" i="261"/>
  <c r="N37" i="261"/>
  <c r="M37" i="261"/>
  <c r="P36" i="261"/>
  <c r="N36" i="261"/>
  <c r="M36" i="261"/>
  <c r="P35" i="261"/>
  <c r="N35" i="261"/>
  <c r="M35" i="261"/>
  <c r="P34" i="261"/>
  <c r="N34" i="261"/>
  <c r="M34" i="261"/>
  <c r="P33" i="261"/>
  <c r="N33" i="261"/>
  <c r="M33" i="261"/>
  <c r="P32" i="261"/>
  <c r="N32" i="261"/>
  <c r="M32" i="261"/>
  <c r="P31" i="261"/>
  <c r="N31" i="261"/>
  <c r="M31" i="261"/>
  <c r="P30" i="261"/>
  <c r="N30" i="261"/>
  <c r="M30" i="261"/>
  <c r="P29" i="261"/>
  <c r="N29" i="261"/>
  <c r="M29" i="261"/>
  <c r="P28" i="261"/>
  <c r="N28" i="261"/>
  <c r="M28" i="261"/>
  <c r="P27" i="261"/>
  <c r="N27" i="261"/>
  <c r="M27" i="261"/>
  <c r="P26" i="261"/>
  <c r="N26" i="261"/>
  <c r="M26" i="261"/>
  <c r="P25" i="261"/>
  <c r="N25" i="261"/>
  <c r="M25" i="261"/>
  <c r="P24" i="261"/>
  <c r="N24" i="261"/>
  <c r="M24" i="261"/>
  <c r="P23" i="261"/>
  <c r="N23" i="261"/>
  <c r="M23" i="261"/>
  <c r="P22" i="261"/>
  <c r="N22" i="261"/>
  <c r="M22" i="261"/>
  <c r="P21" i="261"/>
  <c r="N21" i="261"/>
  <c r="M21" i="261"/>
  <c r="P20" i="261"/>
  <c r="N20" i="261"/>
  <c r="M20" i="261"/>
  <c r="P19" i="261"/>
  <c r="N19" i="261"/>
  <c r="M19" i="261"/>
  <c r="P18" i="261"/>
  <c r="N18" i="261"/>
  <c r="M18" i="261"/>
  <c r="G11" i="261"/>
  <c r="G10" i="261"/>
  <c r="F10" i="261"/>
  <c r="P49" i="260"/>
  <c r="P48" i="260"/>
  <c r="N48" i="260"/>
  <c r="M48" i="260"/>
  <c r="P47" i="260"/>
  <c r="N47" i="260"/>
  <c r="M47" i="260"/>
  <c r="P46" i="260"/>
  <c r="N46" i="260"/>
  <c r="M46" i="260"/>
  <c r="P45" i="260"/>
  <c r="N45" i="260"/>
  <c r="M45" i="260"/>
  <c r="P44" i="260"/>
  <c r="N44" i="260"/>
  <c r="M44" i="260"/>
  <c r="P43" i="260"/>
  <c r="N43" i="260"/>
  <c r="M43" i="260"/>
  <c r="P42" i="260"/>
  <c r="N42" i="260"/>
  <c r="M42" i="260"/>
  <c r="P41" i="260"/>
  <c r="M41" i="260"/>
  <c r="P40" i="260"/>
  <c r="N40" i="260"/>
  <c r="M40" i="260"/>
  <c r="P39" i="260"/>
  <c r="N39" i="260"/>
  <c r="M39" i="260"/>
  <c r="P38" i="260"/>
  <c r="N38" i="260"/>
  <c r="M38" i="260"/>
  <c r="P37" i="260"/>
  <c r="N37" i="260"/>
  <c r="M37" i="260"/>
  <c r="P36" i="260"/>
  <c r="N36" i="260"/>
  <c r="M36" i="260"/>
  <c r="P35" i="260"/>
  <c r="N35" i="260"/>
  <c r="M35" i="260"/>
  <c r="P34" i="260"/>
  <c r="N34" i="260"/>
  <c r="M34" i="260"/>
  <c r="P33" i="260"/>
  <c r="N33" i="260"/>
  <c r="M33" i="260"/>
  <c r="P32" i="260"/>
  <c r="N32" i="260"/>
  <c r="M32" i="260"/>
  <c r="P31" i="260"/>
  <c r="N31" i="260"/>
  <c r="M31" i="260"/>
  <c r="P30" i="260"/>
  <c r="N30" i="260"/>
  <c r="M30" i="260"/>
  <c r="P29" i="260"/>
  <c r="N29" i="260"/>
  <c r="M29" i="260"/>
  <c r="P28" i="260"/>
  <c r="N28" i="260"/>
  <c r="M28" i="260"/>
  <c r="P27" i="260"/>
  <c r="N27" i="260"/>
  <c r="M27" i="260"/>
  <c r="P26" i="260"/>
  <c r="N26" i="260"/>
  <c r="M26" i="260"/>
  <c r="P25" i="260"/>
  <c r="N25" i="260"/>
  <c r="M25" i="260"/>
  <c r="P24" i="260"/>
  <c r="N24" i="260"/>
  <c r="M24" i="260"/>
  <c r="P23" i="260"/>
  <c r="N23" i="260"/>
  <c r="M23" i="260"/>
  <c r="P22" i="260"/>
  <c r="N22" i="260"/>
  <c r="M22" i="260"/>
  <c r="P21" i="260"/>
  <c r="N21" i="260"/>
  <c r="M21" i="260"/>
  <c r="P20" i="260"/>
  <c r="N20" i="260"/>
  <c r="M20" i="260"/>
  <c r="P19" i="260"/>
  <c r="N19" i="260"/>
  <c r="M19" i="260"/>
  <c r="P18" i="260"/>
  <c r="N18" i="260"/>
  <c r="M18" i="260"/>
  <c r="G11" i="260"/>
  <c r="G10" i="260"/>
  <c r="F10" i="260"/>
  <c r="P48" i="259"/>
  <c r="P47" i="259"/>
  <c r="N47" i="259"/>
  <c r="M47" i="259"/>
  <c r="P46" i="259"/>
  <c r="N46" i="259"/>
  <c r="M46" i="259"/>
  <c r="P45" i="259"/>
  <c r="N45" i="259"/>
  <c r="M45" i="259"/>
  <c r="P44" i="259"/>
  <c r="M44" i="259"/>
  <c r="P43" i="259"/>
  <c r="N43" i="259"/>
  <c r="M43" i="259"/>
  <c r="P42" i="259"/>
  <c r="N42" i="259"/>
  <c r="M42" i="259"/>
  <c r="P41" i="259"/>
  <c r="N41" i="259"/>
  <c r="M41" i="259"/>
  <c r="P40" i="259"/>
  <c r="N40" i="259"/>
  <c r="M40" i="259"/>
  <c r="P39" i="259"/>
  <c r="N39" i="259"/>
  <c r="M39" i="259"/>
  <c r="P38" i="259"/>
  <c r="N38" i="259"/>
  <c r="M38" i="259"/>
  <c r="P37" i="259"/>
  <c r="N37" i="259"/>
  <c r="M37" i="259"/>
  <c r="P36" i="259"/>
  <c r="N36" i="259"/>
  <c r="M36" i="259"/>
  <c r="P35" i="259"/>
  <c r="N35" i="259"/>
  <c r="M35" i="259"/>
  <c r="P34" i="259"/>
  <c r="N34" i="259"/>
  <c r="M34" i="259"/>
  <c r="P33" i="259"/>
  <c r="N33" i="259"/>
  <c r="M33" i="259"/>
  <c r="P32" i="259"/>
  <c r="N32" i="259"/>
  <c r="M32" i="259"/>
  <c r="P31" i="259"/>
  <c r="N31" i="259"/>
  <c r="M31" i="259"/>
  <c r="P30" i="259"/>
  <c r="N30" i="259"/>
  <c r="M30" i="259"/>
  <c r="P29" i="259"/>
  <c r="N29" i="259"/>
  <c r="M29" i="259"/>
  <c r="P28" i="259"/>
  <c r="N28" i="259"/>
  <c r="M28" i="259"/>
  <c r="P27" i="259"/>
  <c r="N27" i="259"/>
  <c r="M27" i="259"/>
  <c r="P26" i="259"/>
  <c r="N26" i="259"/>
  <c r="M26" i="259"/>
  <c r="P25" i="259"/>
  <c r="N25" i="259"/>
  <c r="M25" i="259"/>
  <c r="P24" i="259"/>
  <c r="N24" i="259"/>
  <c r="M24" i="259"/>
  <c r="P23" i="259"/>
  <c r="N23" i="259"/>
  <c r="M23" i="259"/>
  <c r="P22" i="259"/>
  <c r="N22" i="259"/>
  <c r="M22" i="259"/>
  <c r="P21" i="259"/>
  <c r="N21" i="259"/>
  <c r="M21" i="259"/>
  <c r="P20" i="259"/>
  <c r="N20" i="259"/>
  <c r="M20" i="259"/>
  <c r="P19" i="259"/>
  <c r="N19" i="259"/>
  <c r="M19" i="259"/>
  <c r="P18" i="259"/>
  <c r="N18" i="259"/>
  <c r="M18" i="259"/>
  <c r="G11" i="259"/>
  <c r="G10" i="259"/>
  <c r="F10" i="259"/>
  <c r="P49" i="258"/>
  <c r="P48" i="258"/>
  <c r="N48" i="258"/>
  <c r="M48" i="258"/>
  <c r="P47" i="258"/>
  <c r="N47" i="258"/>
  <c r="M47" i="258"/>
  <c r="P46" i="258"/>
  <c r="N46" i="258"/>
  <c r="M46" i="258"/>
  <c r="P45" i="258"/>
  <c r="N45" i="258"/>
  <c r="M45" i="258"/>
  <c r="P44" i="258"/>
  <c r="N44" i="258"/>
  <c r="M44" i="258"/>
  <c r="P43" i="258"/>
  <c r="N43" i="258"/>
  <c r="M43" i="258"/>
  <c r="P42" i="258"/>
  <c r="N42" i="258"/>
  <c r="M42" i="258"/>
  <c r="P41" i="258"/>
  <c r="M41" i="258"/>
  <c r="P40" i="258"/>
  <c r="N40" i="258"/>
  <c r="M40" i="258"/>
  <c r="P39" i="258"/>
  <c r="N39" i="258"/>
  <c r="M39" i="258"/>
  <c r="P38" i="258"/>
  <c r="N38" i="258"/>
  <c r="M38" i="258"/>
  <c r="P37" i="258"/>
  <c r="N37" i="258"/>
  <c r="M37" i="258"/>
  <c r="P36" i="258"/>
  <c r="N36" i="258"/>
  <c r="M36" i="258"/>
  <c r="P35" i="258"/>
  <c r="N35" i="258"/>
  <c r="M35" i="258"/>
  <c r="P34" i="258"/>
  <c r="N34" i="258"/>
  <c r="M34" i="258"/>
  <c r="P33" i="258"/>
  <c r="N33" i="258"/>
  <c r="M33" i="258"/>
  <c r="P32" i="258"/>
  <c r="N32" i="258"/>
  <c r="M32" i="258"/>
  <c r="P31" i="258"/>
  <c r="N31" i="258"/>
  <c r="M31" i="258"/>
  <c r="P30" i="258"/>
  <c r="N30" i="258"/>
  <c r="M30" i="258"/>
  <c r="P29" i="258"/>
  <c r="N29" i="258"/>
  <c r="M29" i="258"/>
  <c r="P28" i="258"/>
  <c r="N28" i="258"/>
  <c r="M28" i="258"/>
  <c r="P27" i="258"/>
  <c r="N27" i="258"/>
  <c r="M27" i="258"/>
  <c r="P26" i="258"/>
  <c r="N26" i="258"/>
  <c r="M26" i="258"/>
  <c r="P25" i="258"/>
  <c r="N25" i="258"/>
  <c r="M25" i="258"/>
  <c r="P24" i="258"/>
  <c r="N24" i="258"/>
  <c r="M24" i="258"/>
  <c r="P23" i="258"/>
  <c r="N23" i="258"/>
  <c r="M23" i="258"/>
  <c r="P22" i="258"/>
  <c r="N22" i="258"/>
  <c r="M22" i="258"/>
  <c r="P21" i="258"/>
  <c r="N21" i="258"/>
  <c r="M21" i="258"/>
  <c r="P20" i="258"/>
  <c r="N20" i="258"/>
  <c r="M20" i="258"/>
  <c r="P19" i="258"/>
  <c r="N19" i="258"/>
  <c r="M19" i="258"/>
  <c r="P18" i="258"/>
  <c r="N18" i="258"/>
  <c r="M18" i="258"/>
  <c r="G11" i="258"/>
  <c r="G10" i="258"/>
  <c r="F10" i="258"/>
  <c r="P49" i="257"/>
  <c r="P48" i="257"/>
  <c r="N48" i="257"/>
  <c r="M48" i="257"/>
  <c r="P47" i="257"/>
  <c r="N47" i="257"/>
  <c r="M47" i="257"/>
  <c r="P46" i="257"/>
  <c r="N46" i="257"/>
  <c r="M46" i="257"/>
  <c r="P45" i="257"/>
  <c r="N45" i="257"/>
  <c r="M45" i="257"/>
  <c r="P44" i="257"/>
  <c r="N44" i="257"/>
  <c r="M44" i="257"/>
  <c r="P43" i="257"/>
  <c r="N43" i="257"/>
  <c r="M43" i="257"/>
  <c r="P42" i="257"/>
  <c r="N42" i="257"/>
  <c r="M42" i="257"/>
  <c r="P41" i="257"/>
  <c r="N41" i="257"/>
  <c r="M41" i="257"/>
  <c r="P40" i="257"/>
  <c r="N40" i="257"/>
  <c r="M40" i="257"/>
  <c r="P39" i="257"/>
  <c r="N39" i="257"/>
  <c r="M39" i="257"/>
  <c r="P38" i="257"/>
  <c r="N38" i="257"/>
  <c r="M38" i="257"/>
  <c r="P37" i="257"/>
  <c r="N37" i="257"/>
  <c r="M37" i="257"/>
  <c r="P36" i="257"/>
  <c r="N36" i="257"/>
  <c r="M36" i="257"/>
  <c r="P35" i="257"/>
  <c r="N35" i="257"/>
  <c r="M35" i="257"/>
  <c r="P34" i="257"/>
  <c r="N34" i="257"/>
  <c r="M34" i="257"/>
  <c r="P33" i="257"/>
  <c r="N33" i="257"/>
  <c r="M33" i="257"/>
  <c r="P32" i="257"/>
  <c r="N32" i="257"/>
  <c r="M32" i="257"/>
  <c r="P31" i="257"/>
  <c r="N31" i="257"/>
  <c r="M31" i="257"/>
  <c r="P30" i="257"/>
  <c r="N30" i="257"/>
  <c r="M30" i="257"/>
  <c r="P29" i="257"/>
  <c r="N29" i="257"/>
  <c r="M29" i="257"/>
  <c r="P28" i="257"/>
  <c r="N28" i="257"/>
  <c r="M28" i="257"/>
  <c r="P27" i="257"/>
  <c r="N27" i="257"/>
  <c r="M27" i="257"/>
  <c r="P26" i="257"/>
  <c r="N26" i="257"/>
  <c r="M26" i="257"/>
  <c r="P25" i="257"/>
  <c r="N25" i="257"/>
  <c r="M25" i="257"/>
  <c r="P24" i="257"/>
  <c r="N24" i="257"/>
  <c r="M24" i="257"/>
  <c r="P23" i="257"/>
  <c r="N23" i="257"/>
  <c r="M23" i="257"/>
  <c r="P22" i="257"/>
  <c r="N22" i="257"/>
  <c r="M22" i="257"/>
  <c r="P21" i="257"/>
  <c r="N21" i="257"/>
  <c r="M21" i="257"/>
  <c r="P20" i="257"/>
  <c r="N20" i="257"/>
  <c r="M20" i="257"/>
  <c r="P19" i="257"/>
  <c r="N19" i="257"/>
  <c r="M19" i="257"/>
  <c r="P18" i="257"/>
  <c r="N18" i="257"/>
  <c r="M18" i="257"/>
  <c r="G11" i="257"/>
  <c r="G10" i="257"/>
  <c r="F10" i="257"/>
  <c r="P48" i="256"/>
  <c r="P47" i="256"/>
  <c r="N47" i="256"/>
  <c r="M47" i="256"/>
  <c r="P46" i="256"/>
  <c r="N46" i="256"/>
  <c r="M46" i="256"/>
  <c r="P45" i="256"/>
  <c r="N45" i="256"/>
  <c r="M45" i="256"/>
  <c r="P44" i="256"/>
  <c r="M44" i="256"/>
  <c r="P43" i="256"/>
  <c r="N43" i="256"/>
  <c r="M43" i="256"/>
  <c r="P42" i="256"/>
  <c r="N42" i="256"/>
  <c r="M42" i="256"/>
  <c r="P41" i="256"/>
  <c r="N41" i="256"/>
  <c r="M41" i="256"/>
  <c r="P40" i="256"/>
  <c r="N40" i="256"/>
  <c r="M40" i="256"/>
  <c r="P39" i="256"/>
  <c r="N39" i="256"/>
  <c r="M39" i="256"/>
  <c r="P38" i="256"/>
  <c r="N38" i="256"/>
  <c r="M38" i="256"/>
  <c r="P37" i="256"/>
  <c r="N37" i="256"/>
  <c r="M37" i="256"/>
  <c r="P36" i="256"/>
  <c r="N36" i="256"/>
  <c r="M36" i="256"/>
  <c r="P35" i="256"/>
  <c r="N35" i="256"/>
  <c r="M35" i="256"/>
  <c r="P34" i="256"/>
  <c r="N34" i="256"/>
  <c r="M34" i="256"/>
  <c r="P33" i="256"/>
  <c r="N33" i="256"/>
  <c r="M33" i="256"/>
  <c r="P32" i="256"/>
  <c r="N32" i="256"/>
  <c r="M32" i="256"/>
  <c r="P31" i="256"/>
  <c r="N31" i="256"/>
  <c r="M31" i="256"/>
  <c r="P30" i="256"/>
  <c r="N30" i="256"/>
  <c r="M30" i="256"/>
  <c r="P29" i="256"/>
  <c r="N29" i="256"/>
  <c r="M29" i="256"/>
  <c r="P28" i="256"/>
  <c r="N28" i="256"/>
  <c r="M28" i="256"/>
  <c r="P27" i="256"/>
  <c r="N27" i="256"/>
  <c r="M27" i="256"/>
  <c r="P26" i="256"/>
  <c r="N26" i="256"/>
  <c r="M26" i="256"/>
  <c r="P25" i="256"/>
  <c r="N25" i="256"/>
  <c r="M25" i="256"/>
  <c r="P24" i="256"/>
  <c r="N24" i="256"/>
  <c r="M24" i="256"/>
  <c r="P23" i="256"/>
  <c r="N23" i="256"/>
  <c r="M23" i="256"/>
  <c r="P22" i="256"/>
  <c r="N22" i="256"/>
  <c r="M22" i="256"/>
  <c r="P21" i="256"/>
  <c r="N21" i="256"/>
  <c r="M21" i="256"/>
  <c r="P20" i="256"/>
  <c r="N20" i="256"/>
  <c r="M20" i="256"/>
  <c r="P19" i="256"/>
  <c r="N19" i="256"/>
  <c r="M19" i="256"/>
  <c r="P18" i="256"/>
  <c r="N18" i="256"/>
  <c r="M18" i="256"/>
  <c r="G11" i="256"/>
  <c r="G10" i="256"/>
  <c r="F10" i="256"/>
  <c r="P48" i="255"/>
  <c r="P47" i="255"/>
  <c r="N47" i="255"/>
  <c r="M47" i="255"/>
  <c r="P46" i="255"/>
  <c r="N46" i="255"/>
  <c r="M46" i="255"/>
  <c r="P45" i="255"/>
  <c r="N45" i="255"/>
  <c r="M45" i="255"/>
  <c r="P44" i="255"/>
  <c r="M44" i="255"/>
  <c r="P43" i="255"/>
  <c r="N43" i="255"/>
  <c r="M43" i="255"/>
  <c r="P42" i="255"/>
  <c r="N42" i="255"/>
  <c r="M42" i="255"/>
  <c r="P41" i="255"/>
  <c r="N41" i="255"/>
  <c r="M41" i="255"/>
  <c r="P40" i="255"/>
  <c r="N40" i="255"/>
  <c r="M40" i="255"/>
  <c r="P39" i="255"/>
  <c r="N39" i="255"/>
  <c r="M39" i="255"/>
  <c r="P38" i="255"/>
  <c r="N38" i="255"/>
  <c r="M38" i="255"/>
  <c r="P37" i="255"/>
  <c r="N37" i="255"/>
  <c r="M37" i="255"/>
  <c r="P36" i="255"/>
  <c r="N36" i="255"/>
  <c r="M36" i="255"/>
  <c r="P35" i="255"/>
  <c r="N35" i="255"/>
  <c r="M35" i="255"/>
  <c r="P34" i="255"/>
  <c r="N34" i="255"/>
  <c r="M34" i="255"/>
  <c r="P33" i="255"/>
  <c r="N33" i="255"/>
  <c r="M33" i="255"/>
  <c r="P32" i="255"/>
  <c r="N32" i="255"/>
  <c r="M32" i="255"/>
  <c r="P31" i="255"/>
  <c r="N31" i="255"/>
  <c r="M31" i="255"/>
  <c r="P30" i="255"/>
  <c r="N30" i="255"/>
  <c r="M30" i="255"/>
  <c r="P29" i="255"/>
  <c r="N29" i="255"/>
  <c r="M29" i="255"/>
  <c r="P28" i="255"/>
  <c r="N28" i="255"/>
  <c r="P27" i="255"/>
  <c r="N27" i="255"/>
  <c r="M27" i="255"/>
  <c r="P26" i="255"/>
  <c r="N26" i="255"/>
  <c r="M26" i="255"/>
  <c r="P25" i="255"/>
  <c r="N25" i="255"/>
  <c r="M25" i="255"/>
  <c r="P24" i="255"/>
  <c r="N24" i="255"/>
  <c r="M24" i="255"/>
  <c r="P23" i="255"/>
  <c r="N23" i="255"/>
  <c r="M23" i="255"/>
  <c r="P22" i="255"/>
  <c r="N22" i="255"/>
  <c r="M22" i="255"/>
  <c r="P21" i="255"/>
  <c r="N21" i="255"/>
  <c r="M21" i="255"/>
  <c r="P20" i="255"/>
  <c r="N20" i="255"/>
  <c r="M20" i="255"/>
  <c r="P19" i="255"/>
  <c r="N19" i="255"/>
  <c r="M19" i="255"/>
  <c r="P18" i="255"/>
  <c r="N18" i="255"/>
  <c r="M18" i="255"/>
  <c r="G11" i="255"/>
  <c r="G10" i="255"/>
  <c r="F10" i="255"/>
  <c r="P49" i="254"/>
  <c r="P48" i="254"/>
  <c r="N48" i="254"/>
  <c r="M48" i="254"/>
  <c r="P47" i="254"/>
  <c r="N47" i="254"/>
  <c r="M47" i="254"/>
  <c r="P46" i="254"/>
  <c r="N46" i="254"/>
  <c r="M46" i="254"/>
  <c r="P45" i="254"/>
  <c r="N45" i="254"/>
  <c r="M45" i="254"/>
  <c r="P44" i="254"/>
  <c r="N44" i="254"/>
  <c r="M44" i="254"/>
  <c r="P43" i="254"/>
  <c r="N43" i="254"/>
  <c r="M43" i="254"/>
  <c r="P42" i="254"/>
  <c r="N42" i="254"/>
  <c r="M42" i="254"/>
  <c r="P41" i="254"/>
  <c r="N41" i="254"/>
  <c r="M41" i="254"/>
  <c r="P40" i="254"/>
  <c r="N40" i="254"/>
  <c r="M40" i="254"/>
  <c r="P39" i="254"/>
  <c r="N39" i="254"/>
  <c r="M39" i="254"/>
  <c r="P38" i="254"/>
  <c r="N38" i="254"/>
  <c r="M38" i="254"/>
  <c r="P37" i="254"/>
  <c r="N37" i="254"/>
  <c r="M37" i="254"/>
  <c r="P36" i="254"/>
  <c r="N36" i="254"/>
  <c r="M36" i="254"/>
  <c r="P35" i="254"/>
  <c r="N35" i="254"/>
  <c r="M35" i="254"/>
  <c r="P34" i="254"/>
  <c r="N34" i="254"/>
  <c r="M34" i="254"/>
  <c r="P33" i="254"/>
  <c r="N33" i="254"/>
  <c r="M33" i="254"/>
  <c r="P32" i="254"/>
  <c r="N32" i="254"/>
  <c r="M32" i="254"/>
  <c r="P31" i="254"/>
  <c r="N31" i="254"/>
  <c r="M31" i="254"/>
  <c r="P30" i="254"/>
  <c r="N30" i="254"/>
  <c r="M30" i="254"/>
  <c r="P29" i="254"/>
  <c r="N29" i="254"/>
  <c r="M29" i="254"/>
  <c r="P28" i="254"/>
  <c r="N28" i="254"/>
  <c r="M28" i="254"/>
  <c r="P27" i="254"/>
  <c r="N27" i="254"/>
  <c r="M27" i="254"/>
  <c r="P26" i="254"/>
  <c r="N26" i="254"/>
  <c r="M26" i="254"/>
  <c r="P25" i="254"/>
  <c r="N25" i="254"/>
  <c r="M25" i="254"/>
  <c r="P24" i="254"/>
  <c r="N24" i="254"/>
  <c r="M24" i="254"/>
  <c r="P23" i="254"/>
  <c r="N23" i="254"/>
  <c r="M23" i="254"/>
  <c r="P22" i="254"/>
  <c r="N22" i="254"/>
  <c r="M22" i="254"/>
  <c r="P21" i="254"/>
  <c r="N21" i="254"/>
  <c r="M21" i="254"/>
  <c r="P20" i="254"/>
  <c r="N20" i="254"/>
  <c r="M20" i="254"/>
  <c r="P19" i="254"/>
  <c r="N19" i="254"/>
  <c r="M19" i="254"/>
  <c r="P18" i="254"/>
  <c r="N18" i="254"/>
  <c r="M18" i="254"/>
  <c r="G11" i="254"/>
  <c r="G10" i="254"/>
  <c r="F10" i="254"/>
  <c r="P49" i="253"/>
  <c r="P48" i="253"/>
  <c r="N48" i="253"/>
  <c r="M48" i="253"/>
  <c r="P47" i="253"/>
  <c r="N47" i="253"/>
  <c r="M47" i="253"/>
  <c r="P46" i="253"/>
  <c r="N46" i="253"/>
  <c r="M46" i="253"/>
  <c r="P45" i="253"/>
  <c r="N45" i="253"/>
  <c r="M45" i="253"/>
  <c r="P44" i="253"/>
  <c r="N44" i="253"/>
  <c r="M44" i="253"/>
  <c r="P43" i="253"/>
  <c r="N43" i="253"/>
  <c r="M43" i="253"/>
  <c r="P42" i="253"/>
  <c r="N42" i="253"/>
  <c r="M42" i="253"/>
  <c r="P41" i="253"/>
  <c r="N41" i="253"/>
  <c r="M41" i="253"/>
  <c r="P40" i="253"/>
  <c r="N40" i="253"/>
  <c r="M40" i="253"/>
  <c r="P39" i="253"/>
  <c r="N39" i="253"/>
  <c r="M39" i="253"/>
  <c r="P38" i="253"/>
  <c r="N38" i="253"/>
  <c r="M38" i="253"/>
  <c r="P37" i="253"/>
  <c r="N37" i="253"/>
  <c r="M37" i="253"/>
  <c r="P36" i="253"/>
  <c r="N36" i="253"/>
  <c r="M36" i="253"/>
  <c r="P35" i="253"/>
  <c r="N35" i="253"/>
  <c r="M35" i="253"/>
  <c r="P34" i="253"/>
  <c r="N34" i="253"/>
  <c r="M34" i="253"/>
  <c r="P33" i="253"/>
  <c r="N33" i="253"/>
  <c r="M33" i="253"/>
  <c r="P32" i="253"/>
  <c r="N32" i="253"/>
  <c r="M32" i="253"/>
  <c r="P31" i="253"/>
  <c r="N31" i="253"/>
  <c r="M31" i="253"/>
  <c r="P30" i="253"/>
  <c r="N30" i="253"/>
  <c r="M30" i="253"/>
  <c r="P29" i="253"/>
  <c r="N29" i="253"/>
  <c r="M29" i="253"/>
  <c r="P28" i="253"/>
  <c r="N28" i="253"/>
  <c r="M28" i="253"/>
  <c r="P27" i="253"/>
  <c r="N27" i="253"/>
  <c r="M27" i="253"/>
  <c r="P26" i="253"/>
  <c r="N26" i="253"/>
  <c r="M26" i="253"/>
  <c r="P25" i="253"/>
  <c r="N25" i="253"/>
  <c r="M25" i="253"/>
  <c r="P24" i="253"/>
  <c r="N24" i="253"/>
  <c r="M24" i="253"/>
  <c r="P23" i="253"/>
  <c r="N23" i="253"/>
  <c r="M23" i="253"/>
  <c r="P22" i="253"/>
  <c r="N22" i="253"/>
  <c r="M22" i="253"/>
  <c r="P21" i="253"/>
  <c r="N21" i="253"/>
  <c r="M21" i="253"/>
  <c r="P20" i="253"/>
  <c r="N20" i="253"/>
  <c r="M20" i="253"/>
  <c r="P19" i="253"/>
  <c r="N19" i="253"/>
  <c r="M19" i="253"/>
  <c r="P18" i="253"/>
  <c r="N18" i="253"/>
  <c r="M18" i="253"/>
  <c r="G11" i="253"/>
  <c r="G10" i="253"/>
  <c r="F10" i="253"/>
  <c r="P49" i="252"/>
  <c r="P48" i="252"/>
  <c r="N48" i="252"/>
  <c r="M48" i="252"/>
  <c r="P47" i="252"/>
  <c r="N47" i="252"/>
  <c r="M47" i="252"/>
  <c r="P46" i="252"/>
  <c r="N46" i="252"/>
  <c r="M46" i="252"/>
  <c r="P45" i="252"/>
  <c r="N45" i="252"/>
  <c r="M45" i="252"/>
  <c r="P44" i="252"/>
  <c r="N44" i="252"/>
  <c r="M44" i="252"/>
  <c r="P43" i="252"/>
  <c r="N43" i="252"/>
  <c r="M43" i="252"/>
  <c r="P42" i="252"/>
  <c r="N42" i="252"/>
  <c r="M42" i="252"/>
  <c r="P41" i="252"/>
  <c r="N41" i="252"/>
  <c r="M41" i="252"/>
  <c r="P40" i="252"/>
  <c r="N40" i="252"/>
  <c r="M40" i="252"/>
  <c r="P39" i="252"/>
  <c r="N39" i="252"/>
  <c r="M39" i="252"/>
  <c r="P38" i="252"/>
  <c r="N38" i="252"/>
  <c r="M38" i="252"/>
  <c r="P37" i="252"/>
  <c r="N37" i="252"/>
  <c r="M37" i="252"/>
  <c r="P36" i="252"/>
  <c r="N36" i="252"/>
  <c r="M36" i="252"/>
  <c r="P35" i="252"/>
  <c r="N35" i="252"/>
  <c r="M35" i="252"/>
  <c r="P34" i="252"/>
  <c r="N34" i="252"/>
  <c r="M34" i="252"/>
  <c r="P33" i="252"/>
  <c r="N33" i="252"/>
  <c r="M33" i="252"/>
  <c r="P32" i="252"/>
  <c r="N32" i="252"/>
  <c r="M32" i="252"/>
  <c r="P31" i="252"/>
  <c r="N31" i="252"/>
  <c r="M31" i="252"/>
  <c r="P30" i="252"/>
  <c r="N30" i="252"/>
  <c r="M30" i="252"/>
  <c r="P29" i="252"/>
  <c r="N29" i="252"/>
  <c r="M29" i="252"/>
  <c r="P28" i="252"/>
  <c r="N28" i="252"/>
  <c r="M28" i="252"/>
  <c r="P27" i="252"/>
  <c r="N27" i="252"/>
  <c r="M27" i="252"/>
  <c r="P26" i="252"/>
  <c r="N26" i="252"/>
  <c r="M26" i="252"/>
  <c r="P25" i="252"/>
  <c r="N25" i="252"/>
  <c r="M25" i="252"/>
  <c r="P24" i="252"/>
  <c r="N24" i="252"/>
  <c r="M24" i="252"/>
  <c r="P23" i="252"/>
  <c r="N23" i="252"/>
  <c r="M23" i="252"/>
  <c r="P22" i="252"/>
  <c r="N22" i="252"/>
  <c r="M22" i="252"/>
  <c r="P21" i="252"/>
  <c r="N21" i="252"/>
  <c r="M21" i="252"/>
  <c r="P20" i="252"/>
  <c r="N20" i="252"/>
  <c r="M20" i="252"/>
  <c r="P19" i="252"/>
  <c r="N19" i="252"/>
  <c r="M19" i="252"/>
  <c r="P18" i="252"/>
  <c r="N18" i="252"/>
  <c r="M18" i="252"/>
  <c r="G11" i="252"/>
  <c r="G10" i="252"/>
  <c r="F10" i="252"/>
  <c r="P49" i="251"/>
  <c r="P48" i="251"/>
  <c r="N48" i="251"/>
  <c r="M48" i="251"/>
  <c r="P47" i="251"/>
  <c r="N47" i="251"/>
  <c r="M47" i="251"/>
  <c r="P46" i="251"/>
  <c r="N46" i="251"/>
  <c r="M46" i="251"/>
  <c r="P45" i="251"/>
  <c r="N45" i="251"/>
  <c r="M45" i="251"/>
  <c r="P44" i="251"/>
  <c r="N44" i="251"/>
  <c r="M44" i="251"/>
  <c r="P43" i="251"/>
  <c r="N43" i="251"/>
  <c r="M43" i="251"/>
  <c r="P42" i="251"/>
  <c r="N42" i="251"/>
  <c r="M42" i="251"/>
  <c r="P41" i="251"/>
  <c r="N41" i="251"/>
  <c r="M41" i="251"/>
  <c r="P40" i="251"/>
  <c r="N40" i="251"/>
  <c r="M40" i="251"/>
  <c r="P39" i="251"/>
  <c r="N39" i="251"/>
  <c r="M39" i="251"/>
  <c r="P38" i="251"/>
  <c r="N38" i="251"/>
  <c r="M38" i="251"/>
  <c r="P37" i="251"/>
  <c r="N37" i="251"/>
  <c r="M37" i="251"/>
  <c r="P36" i="251"/>
  <c r="N36" i="251"/>
  <c r="M36" i="251"/>
  <c r="P35" i="251"/>
  <c r="N35" i="251"/>
  <c r="M35" i="251"/>
  <c r="P34" i="251"/>
  <c r="N34" i="251"/>
  <c r="M34" i="251"/>
  <c r="P33" i="251"/>
  <c r="N33" i="251"/>
  <c r="M33" i="251"/>
  <c r="P32" i="251"/>
  <c r="N32" i="251"/>
  <c r="M32" i="251"/>
  <c r="P31" i="251"/>
  <c r="N31" i="251"/>
  <c r="M31" i="251"/>
  <c r="P30" i="251"/>
  <c r="N30" i="251"/>
  <c r="M30" i="251"/>
  <c r="P29" i="251"/>
  <c r="N29" i="251"/>
  <c r="M29" i="251"/>
  <c r="P28" i="251"/>
  <c r="N28" i="251"/>
  <c r="M28" i="251"/>
  <c r="P27" i="251"/>
  <c r="N27" i="251"/>
  <c r="M27" i="251"/>
  <c r="P26" i="251"/>
  <c r="N26" i="251"/>
  <c r="M26" i="251"/>
  <c r="P25" i="251"/>
  <c r="N25" i="251"/>
  <c r="M25" i="251"/>
  <c r="P24" i="251"/>
  <c r="N24" i="251"/>
  <c r="M24" i="251"/>
  <c r="P23" i="251"/>
  <c r="N23" i="251"/>
  <c r="M23" i="251"/>
  <c r="P22" i="251"/>
  <c r="N22" i="251"/>
  <c r="M22" i="251"/>
  <c r="P21" i="251"/>
  <c r="N21" i="251"/>
  <c r="M21" i="251"/>
  <c r="P20" i="251"/>
  <c r="N20" i="251"/>
  <c r="M20" i="251"/>
  <c r="P19" i="251"/>
  <c r="N19" i="251"/>
  <c r="M19" i="251"/>
  <c r="P18" i="251"/>
  <c r="N18" i="251"/>
  <c r="M18" i="251"/>
  <c r="G11" i="251"/>
  <c r="G10" i="251"/>
  <c r="F10" i="251"/>
  <c r="P49" i="250"/>
  <c r="P48" i="250"/>
  <c r="N48" i="250"/>
  <c r="M48" i="250"/>
  <c r="P47" i="250"/>
  <c r="N47" i="250"/>
  <c r="M47" i="250"/>
  <c r="P46" i="250"/>
  <c r="N46" i="250"/>
  <c r="M46" i="250"/>
  <c r="P45" i="250"/>
  <c r="N45" i="250"/>
  <c r="M45" i="250"/>
  <c r="P44" i="250"/>
  <c r="N44" i="250"/>
  <c r="M44" i="250"/>
  <c r="P43" i="250"/>
  <c r="N43" i="250"/>
  <c r="M43" i="250"/>
  <c r="P42" i="250"/>
  <c r="N42" i="250"/>
  <c r="M42" i="250"/>
  <c r="P41" i="250"/>
  <c r="N41" i="250"/>
  <c r="M41" i="250"/>
  <c r="P40" i="250"/>
  <c r="N40" i="250"/>
  <c r="M40" i="250"/>
  <c r="P39" i="250"/>
  <c r="N39" i="250"/>
  <c r="M39" i="250"/>
  <c r="P38" i="250"/>
  <c r="N38" i="250"/>
  <c r="M38" i="250"/>
  <c r="P37" i="250"/>
  <c r="N37" i="250"/>
  <c r="M37" i="250"/>
  <c r="P36" i="250"/>
  <c r="N36" i="250"/>
  <c r="M36" i="250"/>
  <c r="P35" i="250"/>
  <c r="N35" i="250"/>
  <c r="M35" i="250"/>
  <c r="P34" i="250"/>
  <c r="N34" i="250"/>
  <c r="M34" i="250"/>
  <c r="P33" i="250"/>
  <c r="N33" i="250"/>
  <c r="M33" i="250"/>
  <c r="P32" i="250"/>
  <c r="N32" i="250"/>
  <c r="M32" i="250"/>
  <c r="P31" i="250"/>
  <c r="N31" i="250"/>
  <c r="M31" i="250"/>
  <c r="P30" i="250"/>
  <c r="N30" i="250"/>
  <c r="M30" i="250"/>
  <c r="P29" i="250"/>
  <c r="N29" i="250"/>
  <c r="M29" i="250"/>
  <c r="P28" i="250"/>
  <c r="N28" i="250"/>
  <c r="M28" i="250"/>
  <c r="P27" i="250"/>
  <c r="N27" i="250"/>
  <c r="M27" i="250"/>
  <c r="P26" i="250"/>
  <c r="N26" i="250"/>
  <c r="M26" i="250"/>
  <c r="P25" i="250"/>
  <c r="N25" i="250"/>
  <c r="M25" i="250"/>
  <c r="P24" i="250"/>
  <c r="N24" i="250"/>
  <c r="M24" i="250"/>
  <c r="P23" i="250"/>
  <c r="N23" i="250"/>
  <c r="M23" i="250"/>
  <c r="P22" i="250"/>
  <c r="N22" i="250"/>
  <c r="M22" i="250"/>
  <c r="P21" i="250"/>
  <c r="N21" i="250"/>
  <c r="M21" i="250"/>
  <c r="P20" i="250"/>
  <c r="N20" i="250"/>
  <c r="M20" i="250"/>
  <c r="P19" i="250"/>
  <c r="N19" i="250"/>
  <c r="M19" i="250"/>
  <c r="P18" i="250"/>
  <c r="N18" i="250"/>
  <c r="M18" i="250"/>
  <c r="G11" i="250"/>
  <c r="G10" i="250"/>
  <c r="F10" i="250"/>
  <c r="P49" i="249"/>
  <c r="P48" i="249"/>
  <c r="N48" i="249"/>
  <c r="M48" i="249"/>
  <c r="P47" i="249"/>
  <c r="N47" i="249"/>
  <c r="M47" i="249"/>
  <c r="P46" i="249"/>
  <c r="N46" i="249"/>
  <c r="M46" i="249"/>
  <c r="P45" i="249"/>
  <c r="N45" i="249"/>
  <c r="M45" i="249"/>
  <c r="P44" i="249"/>
  <c r="N44" i="249"/>
  <c r="M44" i="249"/>
  <c r="P43" i="249"/>
  <c r="N43" i="249"/>
  <c r="M43" i="249"/>
  <c r="P42" i="249"/>
  <c r="N42" i="249"/>
  <c r="M42" i="249"/>
  <c r="P41" i="249"/>
  <c r="N41" i="249"/>
  <c r="M41" i="249"/>
  <c r="P40" i="249"/>
  <c r="N40" i="249"/>
  <c r="M40" i="249"/>
  <c r="P39" i="249"/>
  <c r="N39" i="249"/>
  <c r="M39" i="249"/>
  <c r="P38" i="249"/>
  <c r="N38" i="249"/>
  <c r="M38" i="249"/>
  <c r="P37" i="249"/>
  <c r="N37" i="249"/>
  <c r="M37" i="249"/>
  <c r="P36" i="249"/>
  <c r="N36" i="249"/>
  <c r="M36" i="249"/>
  <c r="P35" i="249"/>
  <c r="N35" i="249"/>
  <c r="M35" i="249"/>
  <c r="P34" i="249"/>
  <c r="N34" i="249"/>
  <c r="M34" i="249"/>
  <c r="P33" i="249"/>
  <c r="N33" i="249"/>
  <c r="M33" i="249"/>
  <c r="P32" i="249"/>
  <c r="N32" i="249"/>
  <c r="M32" i="249"/>
  <c r="P31" i="249"/>
  <c r="N31" i="249"/>
  <c r="M31" i="249"/>
  <c r="P30" i="249"/>
  <c r="N30" i="249"/>
  <c r="M30" i="249"/>
  <c r="P29" i="249"/>
  <c r="N29" i="249"/>
  <c r="M29" i="249"/>
  <c r="P28" i="249"/>
  <c r="N28" i="249"/>
  <c r="M28" i="249"/>
  <c r="P27" i="249"/>
  <c r="N27" i="249"/>
  <c r="M27" i="249"/>
  <c r="P26" i="249"/>
  <c r="N26" i="249"/>
  <c r="M26" i="249"/>
  <c r="P25" i="249"/>
  <c r="N25" i="249"/>
  <c r="M25" i="249"/>
  <c r="P24" i="249"/>
  <c r="N24" i="249"/>
  <c r="M24" i="249"/>
  <c r="P23" i="249"/>
  <c r="N23" i="249"/>
  <c r="M23" i="249"/>
  <c r="P22" i="249"/>
  <c r="N22" i="249"/>
  <c r="M22" i="249"/>
  <c r="P21" i="249"/>
  <c r="N21" i="249"/>
  <c r="M21" i="249"/>
  <c r="P20" i="249"/>
  <c r="N20" i="249"/>
  <c r="M20" i="249"/>
  <c r="P19" i="249"/>
  <c r="N19" i="249"/>
  <c r="M19" i="249"/>
  <c r="P18" i="249"/>
  <c r="N18" i="249"/>
  <c r="M18" i="249"/>
  <c r="G11" i="249"/>
  <c r="G10" i="249"/>
  <c r="F10" i="249"/>
  <c r="P47" i="248"/>
  <c r="P46" i="248"/>
  <c r="O46" i="248"/>
  <c r="N46" i="248"/>
  <c r="M46" i="248"/>
  <c r="P45" i="248"/>
  <c r="N45" i="248"/>
  <c r="M45" i="248"/>
  <c r="P44" i="248"/>
  <c r="N44" i="248"/>
  <c r="M44" i="248"/>
  <c r="P43" i="248"/>
  <c r="N43" i="248"/>
  <c r="M43" i="248"/>
  <c r="P42" i="248"/>
  <c r="N42" i="248"/>
  <c r="M42" i="248"/>
  <c r="P41" i="248"/>
  <c r="N41" i="248"/>
  <c r="M41" i="248"/>
  <c r="P40" i="248"/>
  <c r="N40" i="248"/>
  <c r="M40" i="248"/>
  <c r="P39" i="248"/>
  <c r="N39" i="248"/>
  <c r="M39" i="248"/>
  <c r="P38" i="248"/>
  <c r="N38" i="248"/>
  <c r="M38" i="248"/>
  <c r="P37" i="248"/>
  <c r="N37" i="248"/>
  <c r="M37" i="248"/>
  <c r="P36" i="248"/>
  <c r="N36" i="248"/>
  <c r="M36" i="248"/>
  <c r="P35" i="248"/>
  <c r="N35" i="248"/>
  <c r="M35" i="248"/>
  <c r="P34" i="248"/>
  <c r="N34" i="248"/>
  <c r="M34" i="248"/>
  <c r="P33" i="248"/>
  <c r="N33" i="248"/>
  <c r="M33" i="248"/>
  <c r="P32" i="248"/>
  <c r="N32" i="248"/>
  <c r="M32" i="248"/>
  <c r="P31" i="248"/>
  <c r="N31" i="248"/>
  <c r="M31" i="248"/>
  <c r="P30" i="248"/>
  <c r="N30" i="248"/>
  <c r="M30" i="248"/>
  <c r="P29" i="248"/>
  <c r="N29" i="248"/>
  <c r="M29" i="248"/>
  <c r="P28" i="248"/>
  <c r="N28" i="248"/>
  <c r="P27" i="248"/>
  <c r="N27" i="248"/>
  <c r="M27" i="248"/>
  <c r="P26" i="248"/>
  <c r="N26" i="248"/>
  <c r="M26" i="248"/>
  <c r="P25" i="248"/>
  <c r="N25" i="248"/>
  <c r="M25" i="248"/>
  <c r="P24" i="248"/>
  <c r="N24" i="248"/>
  <c r="M24" i="248"/>
  <c r="P23" i="248"/>
  <c r="N23" i="248"/>
  <c r="M23" i="248"/>
  <c r="P22" i="248"/>
  <c r="N22" i="248"/>
  <c r="M22" i="248"/>
  <c r="P21" i="248"/>
  <c r="N21" i="248"/>
  <c r="M21" i="248"/>
  <c r="P20" i="248"/>
  <c r="N20" i="248"/>
  <c r="M20" i="248"/>
  <c r="P19" i="248"/>
  <c r="N19" i="248"/>
  <c r="M19" i="248"/>
  <c r="P18" i="248"/>
  <c r="N18" i="248"/>
  <c r="M18" i="248"/>
  <c r="G11" i="248"/>
  <c r="G10" i="248"/>
  <c r="F10" i="248"/>
  <c r="P49" i="247"/>
  <c r="P48" i="247"/>
  <c r="N48" i="247"/>
  <c r="M48" i="247"/>
  <c r="P47" i="247"/>
  <c r="N47" i="247"/>
  <c r="M47" i="247"/>
  <c r="P46" i="247"/>
  <c r="N46" i="247"/>
  <c r="M46" i="247"/>
  <c r="P45" i="247"/>
  <c r="N45" i="247"/>
  <c r="M45" i="247"/>
  <c r="P44" i="247"/>
  <c r="N44" i="247"/>
  <c r="M44" i="247"/>
  <c r="P43" i="247"/>
  <c r="N43" i="247"/>
  <c r="M43" i="247"/>
  <c r="P42" i="247"/>
  <c r="N42" i="247"/>
  <c r="M42" i="247"/>
  <c r="P41" i="247"/>
  <c r="N41" i="247"/>
  <c r="M41" i="247"/>
  <c r="P40" i="247"/>
  <c r="N40" i="247"/>
  <c r="M40" i="247"/>
  <c r="P39" i="247"/>
  <c r="N39" i="247"/>
  <c r="M39" i="247"/>
  <c r="P38" i="247"/>
  <c r="N38" i="247"/>
  <c r="M38" i="247"/>
  <c r="P37" i="247"/>
  <c r="N37" i="247"/>
  <c r="M37" i="247"/>
  <c r="P36" i="247"/>
  <c r="N36" i="247"/>
  <c r="M36" i="247"/>
  <c r="P35" i="247"/>
  <c r="N35" i="247"/>
  <c r="M35" i="247"/>
  <c r="P34" i="247"/>
  <c r="N34" i="247"/>
  <c r="M34" i="247"/>
  <c r="P33" i="247"/>
  <c r="N33" i="247"/>
  <c r="M33" i="247"/>
  <c r="P32" i="247"/>
  <c r="N32" i="247"/>
  <c r="M32" i="247"/>
  <c r="P31" i="247"/>
  <c r="N31" i="247"/>
  <c r="M31" i="247"/>
  <c r="P30" i="247"/>
  <c r="N30" i="247"/>
  <c r="M30" i="247"/>
  <c r="P29" i="247"/>
  <c r="N29" i="247"/>
  <c r="M29" i="247"/>
  <c r="P28" i="247"/>
  <c r="N28" i="247"/>
  <c r="M28" i="247"/>
  <c r="P27" i="247"/>
  <c r="N27" i="247"/>
  <c r="M27" i="247"/>
  <c r="P26" i="247"/>
  <c r="N26" i="247"/>
  <c r="M26" i="247"/>
  <c r="P25" i="247"/>
  <c r="N25" i="247"/>
  <c r="M25" i="247"/>
  <c r="P24" i="247"/>
  <c r="N24" i="247"/>
  <c r="M24" i="247"/>
  <c r="P23" i="247"/>
  <c r="N23" i="247"/>
  <c r="M23" i="247"/>
  <c r="P22" i="247"/>
  <c r="N22" i="247"/>
  <c r="M22" i="247"/>
  <c r="P21" i="247"/>
  <c r="N21" i="247"/>
  <c r="M21" i="247"/>
  <c r="P20" i="247"/>
  <c r="N20" i="247"/>
  <c r="M20" i="247"/>
  <c r="P19" i="247"/>
  <c r="N19" i="247"/>
  <c r="M19" i="247"/>
  <c r="P18" i="247"/>
  <c r="N18" i="247"/>
  <c r="M18" i="247"/>
  <c r="G11" i="247"/>
  <c r="G10" i="247"/>
  <c r="F10" i="247"/>
  <c r="P49" i="246"/>
  <c r="P48" i="246"/>
  <c r="N48" i="246"/>
  <c r="M48" i="246"/>
  <c r="P47" i="246"/>
  <c r="N47" i="246"/>
  <c r="M47" i="246"/>
  <c r="P46" i="246"/>
  <c r="N46" i="246"/>
  <c r="M46" i="246"/>
  <c r="P45" i="246"/>
  <c r="N45" i="246"/>
  <c r="M45" i="246"/>
  <c r="P44" i="246"/>
  <c r="N44" i="246"/>
  <c r="M44" i="246"/>
  <c r="P43" i="246"/>
  <c r="N43" i="246"/>
  <c r="M43" i="246"/>
  <c r="P42" i="246"/>
  <c r="N42" i="246"/>
  <c r="M42" i="246"/>
  <c r="P41" i="246"/>
  <c r="N41" i="246"/>
  <c r="M41" i="246"/>
  <c r="P40" i="246"/>
  <c r="N40" i="246"/>
  <c r="M40" i="246"/>
  <c r="P39" i="246"/>
  <c r="N39" i="246"/>
  <c r="M39" i="246"/>
  <c r="P38" i="246"/>
  <c r="N38" i="246"/>
  <c r="M38" i="246"/>
  <c r="P37" i="246"/>
  <c r="N37" i="246"/>
  <c r="M37" i="246"/>
  <c r="P36" i="246"/>
  <c r="N36" i="246"/>
  <c r="M36" i="246"/>
  <c r="P35" i="246"/>
  <c r="N35" i="246"/>
  <c r="M35" i="246"/>
  <c r="P34" i="246"/>
  <c r="N34" i="246"/>
  <c r="M34" i="246"/>
  <c r="P33" i="246"/>
  <c r="N33" i="246"/>
  <c r="M33" i="246"/>
  <c r="P32" i="246"/>
  <c r="N32" i="246"/>
  <c r="M32" i="246"/>
  <c r="P31" i="246"/>
  <c r="N31" i="246"/>
  <c r="M31" i="246"/>
  <c r="P30" i="246"/>
  <c r="N30" i="246"/>
  <c r="M30" i="246"/>
  <c r="P29" i="246"/>
  <c r="N29" i="246"/>
  <c r="M29" i="246"/>
  <c r="P28" i="246"/>
  <c r="N28" i="246"/>
  <c r="M28" i="246"/>
  <c r="P27" i="246"/>
  <c r="N27" i="246"/>
  <c r="M27" i="246"/>
  <c r="P26" i="246"/>
  <c r="N26" i="246"/>
  <c r="M26" i="246"/>
  <c r="P25" i="246"/>
  <c r="N25" i="246"/>
  <c r="M25" i="246"/>
  <c r="P24" i="246"/>
  <c r="N24" i="246"/>
  <c r="M24" i="246"/>
  <c r="P23" i="246"/>
  <c r="N23" i="246"/>
  <c r="M23" i="246"/>
  <c r="P22" i="246"/>
  <c r="N22" i="246"/>
  <c r="M22" i="246"/>
  <c r="P21" i="246"/>
  <c r="N21" i="246"/>
  <c r="M21" i="246"/>
  <c r="P20" i="246"/>
  <c r="N20" i="246"/>
  <c r="M20" i="246"/>
  <c r="P19" i="246"/>
  <c r="N19" i="246"/>
  <c r="M19" i="246"/>
  <c r="P18" i="246"/>
  <c r="N18" i="246"/>
  <c r="M18" i="246"/>
  <c r="G11" i="246"/>
  <c r="G10" i="246"/>
  <c r="F10" i="246"/>
  <c r="P47" i="245"/>
  <c r="P46" i="245"/>
  <c r="N46" i="245"/>
  <c r="M46" i="245"/>
  <c r="P45" i="245"/>
  <c r="N45" i="245"/>
  <c r="M45" i="245"/>
  <c r="P44" i="245"/>
  <c r="M44" i="245"/>
  <c r="P43" i="245"/>
  <c r="N43" i="245"/>
  <c r="M43" i="245"/>
  <c r="P42" i="245"/>
  <c r="N42" i="245"/>
  <c r="M42" i="245"/>
  <c r="P41" i="245"/>
  <c r="N41" i="245"/>
  <c r="M41" i="245"/>
  <c r="P40" i="245"/>
  <c r="N40" i="245"/>
  <c r="M40" i="245"/>
  <c r="P39" i="245"/>
  <c r="N39" i="245"/>
  <c r="M39" i="245"/>
  <c r="P38" i="245"/>
  <c r="N38" i="245"/>
  <c r="M38" i="245"/>
  <c r="P37" i="245"/>
  <c r="N37" i="245"/>
  <c r="M37" i="245"/>
  <c r="P36" i="245"/>
  <c r="N36" i="245"/>
  <c r="M36" i="245"/>
  <c r="P35" i="245"/>
  <c r="N35" i="245"/>
  <c r="M35" i="245"/>
  <c r="P34" i="245"/>
  <c r="N34" i="245"/>
  <c r="M34" i="245"/>
  <c r="P33" i="245"/>
  <c r="N33" i="245"/>
  <c r="M33" i="245"/>
  <c r="P32" i="245"/>
  <c r="N32" i="245"/>
  <c r="M32" i="245"/>
  <c r="P31" i="245"/>
  <c r="N31" i="245"/>
  <c r="M31" i="245"/>
  <c r="P30" i="245"/>
  <c r="N30" i="245"/>
  <c r="M30" i="245"/>
  <c r="P29" i="245"/>
  <c r="N29" i="245"/>
  <c r="M29" i="245"/>
  <c r="P28" i="245"/>
  <c r="N28" i="245"/>
  <c r="P27" i="245"/>
  <c r="N27" i="245"/>
  <c r="M27" i="245"/>
  <c r="P26" i="245"/>
  <c r="N26" i="245"/>
  <c r="M26" i="245"/>
  <c r="P25" i="245"/>
  <c r="N25" i="245"/>
  <c r="M25" i="245"/>
  <c r="P24" i="245"/>
  <c r="N24" i="245"/>
  <c r="M24" i="245"/>
  <c r="P23" i="245"/>
  <c r="N23" i="245"/>
  <c r="M23" i="245"/>
  <c r="P22" i="245"/>
  <c r="N22" i="245"/>
  <c r="M22" i="245"/>
  <c r="P21" i="245"/>
  <c r="N21" i="245"/>
  <c r="M21" i="245"/>
  <c r="P20" i="245"/>
  <c r="N20" i="245"/>
  <c r="M20" i="245"/>
  <c r="P19" i="245"/>
  <c r="N19" i="245"/>
  <c r="M19" i="245"/>
  <c r="P18" i="245"/>
  <c r="N18" i="245"/>
  <c r="M18" i="245"/>
  <c r="G11" i="245"/>
  <c r="G10" i="245"/>
  <c r="F10" i="245"/>
  <c r="P48" i="244"/>
  <c r="P47" i="244"/>
  <c r="N47" i="244"/>
  <c r="M47" i="244"/>
  <c r="P46" i="244"/>
  <c r="N46" i="244"/>
  <c r="M46" i="244"/>
  <c r="P45" i="244"/>
  <c r="N45" i="244"/>
  <c r="M45" i="244"/>
  <c r="P44" i="244"/>
  <c r="N44" i="244"/>
  <c r="M44" i="244"/>
  <c r="P43" i="244"/>
  <c r="N43" i="244"/>
  <c r="M43" i="244"/>
  <c r="P42" i="244"/>
  <c r="N42" i="244"/>
  <c r="M42" i="244"/>
  <c r="P41" i="244"/>
  <c r="N41" i="244"/>
  <c r="M41" i="244"/>
  <c r="P40" i="244"/>
  <c r="N40" i="244"/>
  <c r="M40" i="244"/>
  <c r="P39" i="244"/>
  <c r="N39" i="244"/>
  <c r="M39" i="244"/>
  <c r="P38" i="244"/>
  <c r="N38" i="244"/>
  <c r="M38" i="244"/>
  <c r="P37" i="244"/>
  <c r="N37" i="244"/>
  <c r="M37" i="244"/>
  <c r="P36" i="244"/>
  <c r="N36" i="244"/>
  <c r="M36" i="244"/>
  <c r="P35" i="244"/>
  <c r="N35" i="244"/>
  <c r="M35" i="244"/>
  <c r="P34" i="244"/>
  <c r="N34" i="244"/>
  <c r="M34" i="244"/>
  <c r="P33" i="244"/>
  <c r="N33" i="244"/>
  <c r="M33" i="244"/>
  <c r="P32" i="244"/>
  <c r="N32" i="244"/>
  <c r="M32" i="244"/>
  <c r="P31" i="244"/>
  <c r="N31" i="244"/>
  <c r="M31" i="244"/>
  <c r="P30" i="244"/>
  <c r="N30" i="244"/>
  <c r="M30" i="244"/>
  <c r="P29" i="244"/>
  <c r="N29" i="244"/>
  <c r="M29" i="244"/>
  <c r="P28" i="244"/>
  <c r="N28" i="244"/>
  <c r="M28" i="244"/>
  <c r="P27" i="244"/>
  <c r="N27" i="244"/>
  <c r="M27" i="244"/>
  <c r="P26" i="244"/>
  <c r="N26" i="244"/>
  <c r="M26" i="244"/>
  <c r="P25" i="244"/>
  <c r="N25" i="244"/>
  <c r="M25" i="244"/>
  <c r="P24" i="244"/>
  <c r="N24" i="244"/>
  <c r="M24" i="244"/>
  <c r="P23" i="244"/>
  <c r="N23" i="244"/>
  <c r="M23" i="244"/>
  <c r="P22" i="244"/>
  <c r="N22" i="244"/>
  <c r="M22" i="244"/>
  <c r="P21" i="244"/>
  <c r="N21" i="244"/>
  <c r="M21" i="244"/>
  <c r="P20" i="244"/>
  <c r="N20" i="244"/>
  <c r="M20" i="244"/>
  <c r="P19" i="244"/>
  <c r="N19" i="244"/>
  <c r="M19" i="244"/>
  <c r="P18" i="244"/>
  <c r="N18" i="244"/>
  <c r="M18" i="244"/>
  <c r="G11" i="244"/>
  <c r="G10" i="244"/>
  <c r="F10" i="244"/>
  <c r="P51" i="243"/>
  <c r="P50" i="243"/>
  <c r="N50" i="243"/>
  <c r="M50" i="243"/>
  <c r="P49" i="243"/>
  <c r="N49" i="243"/>
  <c r="M49" i="243"/>
  <c r="P48" i="243"/>
  <c r="N48" i="243"/>
  <c r="M48" i="243"/>
  <c r="P47" i="243"/>
  <c r="N47" i="243"/>
  <c r="M47" i="243"/>
  <c r="P46" i="243"/>
  <c r="N46" i="243"/>
  <c r="M46" i="243"/>
  <c r="P45" i="243"/>
  <c r="N45" i="243"/>
  <c r="M45" i="243"/>
  <c r="P44" i="243"/>
  <c r="N44" i="243"/>
  <c r="M44" i="243"/>
  <c r="P43" i="243"/>
  <c r="N43" i="243"/>
  <c r="M43" i="243"/>
  <c r="P42" i="243"/>
  <c r="M42" i="243"/>
  <c r="P41" i="243"/>
  <c r="N41" i="243"/>
  <c r="M41" i="243"/>
  <c r="P40" i="243"/>
  <c r="N40" i="243"/>
  <c r="M40" i="243"/>
  <c r="P39" i="243"/>
  <c r="N39" i="243"/>
  <c r="M39" i="243"/>
  <c r="P38" i="243"/>
  <c r="N38" i="243"/>
  <c r="M38" i="243"/>
  <c r="P37" i="243"/>
  <c r="N37" i="243"/>
  <c r="M37" i="243"/>
  <c r="P36" i="243"/>
  <c r="N36" i="243"/>
  <c r="M36" i="243"/>
  <c r="P35" i="243"/>
  <c r="N35" i="243"/>
  <c r="M35" i="243"/>
  <c r="P34" i="243"/>
  <c r="N34" i="243"/>
  <c r="M34" i="243"/>
  <c r="P33" i="243"/>
  <c r="N33" i="243"/>
  <c r="M33" i="243"/>
  <c r="P32" i="243"/>
  <c r="N32" i="243"/>
  <c r="M32" i="243"/>
  <c r="P31" i="243"/>
  <c r="N31" i="243"/>
  <c r="M31" i="243"/>
  <c r="P30" i="243"/>
  <c r="N30" i="243"/>
  <c r="M30" i="243"/>
  <c r="P29" i="243"/>
  <c r="N29" i="243"/>
  <c r="M29" i="243"/>
  <c r="P28" i="243"/>
  <c r="N28" i="243"/>
  <c r="M28" i="243"/>
  <c r="P27" i="243"/>
  <c r="N27" i="243"/>
  <c r="M27" i="243"/>
  <c r="P26" i="243"/>
  <c r="N26" i="243"/>
  <c r="M26" i="243"/>
  <c r="P25" i="243"/>
  <c r="N25" i="243"/>
  <c r="M25" i="243"/>
  <c r="P24" i="243"/>
  <c r="N24" i="243"/>
  <c r="M24" i="243"/>
  <c r="P23" i="243"/>
  <c r="N23" i="243"/>
  <c r="M23" i="243"/>
  <c r="P22" i="243"/>
  <c r="N22" i="243"/>
  <c r="M22" i="243"/>
  <c r="P21" i="243"/>
  <c r="N21" i="243"/>
  <c r="M21" i="243"/>
  <c r="P20" i="243"/>
  <c r="N20" i="243"/>
  <c r="M20" i="243"/>
  <c r="P19" i="243"/>
  <c r="N19" i="243"/>
  <c r="M19" i="243"/>
  <c r="P18" i="243"/>
  <c r="N18" i="243"/>
  <c r="M18" i="243"/>
  <c r="G11" i="243"/>
  <c r="G10" i="243"/>
  <c r="F10" i="243"/>
  <c r="P51" i="242"/>
  <c r="P50" i="242"/>
  <c r="N50" i="242"/>
  <c r="M50" i="242"/>
  <c r="P49" i="242"/>
  <c r="N49" i="242"/>
  <c r="M49" i="242"/>
  <c r="P48" i="242"/>
  <c r="N48" i="242"/>
  <c r="M48" i="242"/>
  <c r="P47" i="242"/>
  <c r="N47" i="242"/>
  <c r="M47" i="242"/>
  <c r="P46" i="242"/>
  <c r="N46" i="242"/>
  <c r="M46" i="242"/>
  <c r="P45" i="242"/>
  <c r="N45" i="242"/>
  <c r="M45" i="242"/>
  <c r="P44" i="242"/>
  <c r="N44" i="242"/>
  <c r="M44" i="242"/>
  <c r="P43" i="242"/>
  <c r="N43" i="242"/>
  <c r="M43" i="242"/>
  <c r="P42" i="242"/>
  <c r="M42" i="242"/>
  <c r="P41" i="242"/>
  <c r="N41" i="242"/>
  <c r="M41" i="242"/>
  <c r="P40" i="242"/>
  <c r="N40" i="242"/>
  <c r="M40" i="242"/>
  <c r="P39" i="242"/>
  <c r="N39" i="242"/>
  <c r="M39" i="242"/>
  <c r="P38" i="242"/>
  <c r="N38" i="242"/>
  <c r="M38" i="242"/>
  <c r="P37" i="242"/>
  <c r="N37" i="242"/>
  <c r="M37" i="242"/>
  <c r="P36" i="242"/>
  <c r="N36" i="242"/>
  <c r="M36" i="242"/>
  <c r="P35" i="242"/>
  <c r="N35" i="242"/>
  <c r="M35" i="242"/>
  <c r="P34" i="242"/>
  <c r="N34" i="242"/>
  <c r="M34" i="242"/>
  <c r="P33" i="242"/>
  <c r="N33" i="242"/>
  <c r="M33" i="242"/>
  <c r="P32" i="242"/>
  <c r="N32" i="242"/>
  <c r="M32" i="242"/>
  <c r="P31" i="242"/>
  <c r="N31" i="242"/>
  <c r="M31" i="242"/>
  <c r="P30" i="242"/>
  <c r="N30" i="242"/>
  <c r="M30" i="242"/>
  <c r="P29" i="242"/>
  <c r="N29" i="242"/>
  <c r="M29" i="242"/>
  <c r="P28" i="242"/>
  <c r="N28" i="242"/>
  <c r="M28" i="242"/>
  <c r="P27" i="242"/>
  <c r="N27" i="242"/>
  <c r="M27" i="242"/>
  <c r="P26" i="242"/>
  <c r="N26" i="242"/>
  <c r="M26" i="242"/>
  <c r="P25" i="242"/>
  <c r="N25" i="242"/>
  <c r="M25" i="242"/>
  <c r="P24" i="242"/>
  <c r="N24" i="242"/>
  <c r="M24" i="242"/>
  <c r="P23" i="242"/>
  <c r="N23" i="242"/>
  <c r="M23" i="242"/>
  <c r="P22" i="242"/>
  <c r="N22" i="242"/>
  <c r="M22" i="242"/>
  <c r="P21" i="242"/>
  <c r="N21" i="242"/>
  <c r="M21" i="242"/>
  <c r="P20" i="242"/>
  <c r="N20" i="242"/>
  <c r="M20" i="242"/>
  <c r="P19" i="242"/>
  <c r="N19" i="242"/>
  <c r="M19" i="242"/>
  <c r="P18" i="242"/>
  <c r="N18" i="242"/>
  <c r="M18" i="242"/>
  <c r="G11" i="242"/>
  <c r="G10" i="242"/>
  <c r="F10" i="242"/>
  <c r="P48" i="241"/>
  <c r="P47" i="241"/>
  <c r="N47" i="241"/>
  <c r="M47" i="241"/>
  <c r="P46" i="241"/>
  <c r="N46" i="241"/>
  <c r="M46" i="241"/>
  <c r="P45" i="241"/>
  <c r="N45" i="241"/>
  <c r="M45" i="241"/>
  <c r="P44" i="241"/>
  <c r="N44" i="241"/>
  <c r="M44" i="241"/>
  <c r="P43" i="241"/>
  <c r="N43" i="241"/>
  <c r="M43" i="241"/>
  <c r="P42" i="241"/>
  <c r="N42" i="241"/>
  <c r="M42" i="241"/>
  <c r="P41" i="241"/>
  <c r="N41" i="241"/>
  <c r="M41" i="241"/>
  <c r="P40" i="241"/>
  <c r="N40" i="241"/>
  <c r="M40" i="241"/>
  <c r="P39" i="241"/>
  <c r="N39" i="241"/>
  <c r="M39" i="241"/>
  <c r="P38" i="241"/>
  <c r="N38" i="241"/>
  <c r="M38" i="241"/>
  <c r="P37" i="241"/>
  <c r="N37" i="241"/>
  <c r="M37" i="241"/>
  <c r="P36" i="241"/>
  <c r="N36" i="241"/>
  <c r="M36" i="241"/>
  <c r="P35" i="241"/>
  <c r="N35" i="241"/>
  <c r="M35" i="241"/>
  <c r="P34" i="241"/>
  <c r="N34" i="241"/>
  <c r="M34" i="241"/>
  <c r="P33" i="241"/>
  <c r="N33" i="241"/>
  <c r="M33" i="241"/>
  <c r="P32" i="241"/>
  <c r="N32" i="241"/>
  <c r="M32" i="241"/>
  <c r="P31" i="241"/>
  <c r="N31" i="241"/>
  <c r="M31" i="241"/>
  <c r="P30" i="241"/>
  <c r="N30" i="241"/>
  <c r="M30" i="241"/>
  <c r="P29" i="241"/>
  <c r="N29" i="241"/>
  <c r="M29" i="241"/>
  <c r="P28" i="241"/>
  <c r="N28" i="241"/>
  <c r="M28" i="241"/>
  <c r="P27" i="241"/>
  <c r="N27" i="241"/>
  <c r="M27" i="241"/>
  <c r="P26" i="241"/>
  <c r="N26" i="241"/>
  <c r="M26" i="241"/>
  <c r="P25" i="241"/>
  <c r="N25" i="241"/>
  <c r="M25" i="241"/>
  <c r="P24" i="241"/>
  <c r="N24" i="241"/>
  <c r="M24" i="241"/>
  <c r="P23" i="241"/>
  <c r="N23" i="241"/>
  <c r="M23" i="241"/>
  <c r="P22" i="241"/>
  <c r="N22" i="241"/>
  <c r="M22" i="241"/>
  <c r="P21" i="241"/>
  <c r="N21" i="241"/>
  <c r="M21" i="241"/>
  <c r="P20" i="241"/>
  <c r="N20" i="241"/>
  <c r="M20" i="241"/>
  <c r="P19" i="241"/>
  <c r="N19" i="241"/>
  <c r="M19" i="241"/>
  <c r="P18" i="241"/>
  <c r="N18" i="241"/>
  <c r="M18" i="241"/>
  <c r="G11" i="241"/>
  <c r="G10" i="241"/>
  <c r="F10" i="241"/>
  <c r="P49" i="240"/>
  <c r="P48" i="240"/>
  <c r="N48" i="240"/>
  <c r="M48" i="240"/>
  <c r="P47" i="240"/>
  <c r="N47" i="240"/>
  <c r="M47" i="240"/>
  <c r="P46" i="240"/>
  <c r="N46" i="240"/>
  <c r="M46" i="240"/>
  <c r="P45" i="240"/>
  <c r="N45" i="240"/>
  <c r="M45" i="240"/>
  <c r="P44" i="240"/>
  <c r="N44" i="240"/>
  <c r="M44" i="240"/>
  <c r="P43" i="240"/>
  <c r="N43" i="240"/>
  <c r="M43" i="240"/>
  <c r="P42" i="240"/>
  <c r="N42" i="240"/>
  <c r="M42" i="240"/>
  <c r="P41" i="240"/>
  <c r="N41" i="240"/>
  <c r="M41" i="240"/>
  <c r="P40" i="240"/>
  <c r="N40" i="240"/>
  <c r="M40" i="240"/>
  <c r="P39" i="240"/>
  <c r="N39" i="240"/>
  <c r="M39" i="240"/>
  <c r="P38" i="240"/>
  <c r="N38" i="240"/>
  <c r="M38" i="240"/>
  <c r="P37" i="240"/>
  <c r="N37" i="240"/>
  <c r="M37" i="240"/>
  <c r="P36" i="240"/>
  <c r="N36" i="240"/>
  <c r="M36" i="240"/>
  <c r="P35" i="240"/>
  <c r="N35" i="240"/>
  <c r="M35" i="240"/>
  <c r="P34" i="240"/>
  <c r="N34" i="240"/>
  <c r="M34" i="240"/>
  <c r="P33" i="240"/>
  <c r="N33" i="240"/>
  <c r="M33" i="240"/>
  <c r="P32" i="240"/>
  <c r="N32" i="240"/>
  <c r="M32" i="240"/>
  <c r="P31" i="240"/>
  <c r="N31" i="240"/>
  <c r="M31" i="240"/>
  <c r="P30" i="240"/>
  <c r="N30" i="240"/>
  <c r="M30" i="240"/>
  <c r="P29" i="240"/>
  <c r="N29" i="240"/>
  <c r="M29" i="240"/>
  <c r="P28" i="240"/>
  <c r="N28" i="240"/>
  <c r="M28" i="240"/>
  <c r="P27" i="240"/>
  <c r="N27" i="240"/>
  <c r="M27" i="240"/>
  <c r="P26" i="240"/>
  <c r="N26" i="240"/>
  <c r="M26" i="240"/>
  <c r="P25" i="240"/>
  <c r="N25" i="240"/>
  <c r="M25" i="240"/>
  <c r="P24" i="240"/>
  <c r="N24" i="240"/>
  <c r="M24" i="240"/>
  <c r="P23" i="240"/>
  <c r="N23" i="240"/>
  <c r="M23" i="240"/>
  <c r="P22" i="240"/>
  <c r="N22" i="240"/>
  <c r="M22" i="240"/>
  <c r="P21" i="240"/>
  <c r="N21" i="240"/>
  <c r="M21" i="240"/>
  <c r="P20" i="240"/>
  <c r="N20" i="240"/>
  <c r="M20" i="240"/>
  <c r="P19" i="240"/>
  <c r="N19" i="240"/>
  <c r="M19" i="240"/>
  <c r="P18" i="240"/>
  <c r="N18" i="240"/>
  <c r="M18" i="240"/>
  <c r="G11" i="240"/>
  <c r="G10" i="240"/>
  <c r="F10" i="240"/>
  <c r="P49" i="238"/>
  <c r="P48" i="238"/>
  <c r="N48" i="238"/>
  <c r="M48" i="238"/>
  <c r="P47" i="238"/>
  <c r="N47" i="238"/>
  <c r="M47" i="238"/>
  <c r="P46" i="238"/>
  <c r="N46" i="238"/>
  <c r="M46" i="238"/>
  <c r="P45" i="238"/>
  <c r="N45" i="238"/>
  <c r="M45" i="238"/>
  <c r="P44" i="238"/>
  <c r="N44" i="238"/>
  <c r="M44" i="238"/>
  <c r="P43" i="238"/>
  <c r="N43" i="238"/>
  <c r="M43" i="238"/>
  <c r="P42" i="238"/>
  <c r="N42" i="238"/>
  <c r="M42" i="238"/>
  <c r="P41" i="238"/>
  <c r="M41" i="238"/>
  <c r="P40" i="238"/>
  <c r="N40" i="238"/>
  <c r="M40" i="238"/>
  <c r="P39" i="238"/>
  <c r="N39" i="238"/>
  <c r="M39" i="238"/>
  <c r="P38" i="238"/>
  <c r="N38" i="238"/>
  <c r="M38" i="238"/>
  <c r="P37" i="238"/>
  <c r="N37" i="238"/>
  <c r="M37" i="238"/>
  <c r="P36" i="238"/>
  <c r="N36" i="238"/>
  <c r="M36" i="238"/>
  <c r="P35" i="238"/>
  <c r="N35" i="238"/>
  <c r="M35" i="238"/>
  <c r="P34" i="238"/>
  <c r="N34" i="238"/>
  <c r="M34" i="238"/>
  <c r="P33" i="238"/>
  <c r="N33" i="238"/>
  <c r="M33" i="238"/>
  <c r="P32" i="238"/>
  <c r="N32" i="238"/>
  <c r="M32" i="238"/>
  <c r="P31" i="238"/>
  <c r="N31" i="238"/>
  <c r="M31" i="238"/>
  <c r="P30" i="238"/>
  <c r="N30" i="238"/>
  <c r="M30" i="238"/>
  <c r="P29" i="238"/>
  <c r="N29" i="238"/>
  <c r="M29" i="238"/>
  <c r="P28" i="238"/>
  <c r="N28" i="238"/>
  <c r="M28" i="238"/>
  <c r="P27" i="238"/>
  <c r="N27" i="238"/>
  <c r="M27" i="238"/>
  <c r="P26" i="238"/>
  <c r="N26" i="238"/>
  <c r="M26" i="238"/>
  <c r="P25" i="238"/>
  <c r="N25" i="238"/>
  <c r="M25" i="238"/>
  <c r="P24" i="238"/>
  <c r="N24" i="238"/>
  <c r="M24" i="238"/>
  <c r="P23" i="238"/>
  <c r="N23" i="238"/>
  <c r="M23" i="238"/>
  <c r="P22" i="238"/>
  <c r="N22" i="238"/>
  <c r="M22" i="238"/>
  <c r="P21" i="238"/>
  <c r="N21" i="238"/>
  <c r="M21" i="238"/>
  <c r="P20" i="238"/>
  <c r="N20" i="238"/>
  <c r="M20" i="238"/>
  <c r="P19" i="238"/>
  <c r="N19" i="238"/>
  <c r="M19" i="238"/>
  <c r="P18" i="238"/>
  <c r="N18" i="238"/>
  <c r="M18" i="238"/>
  <c r="G11" i="238"/>
  <c r="G10" i="238"/>
  <c r="F10" i="238"/>
  <c r="P47" i="237"/>
  <c r="P46" i="237"/>
  <c r="O46" i="237"/>
  <c r="N46" i="237"/>
  <c r="M46" i="237"/>
  <c r="P45" i="237"/>
  <c r="N45" i="237"/>
  <c r="M45" i="237"/>
  <c r="P44" i="237"/>
  <c r="N44" i="237"/>
  <c r="M44" i="237"/>
  <c r="P43" i="237"/>
  <c r="N43" i="237"/>
  <c r="M43" i="237"/>
  <c r="P42" i="237"/>
  <c r="N42" i="237"/>
  <c r="M42" i="237"/>
  <c r="P41" i="237"/>
  <c r="N41" i="237"/>
  <c r="M41" i="237"/>
  <c r="P40" i="237"/>
  <c r="N40" i="237"/>
  <c r="M40" i="237"/>
  <c r="P39" i="237"/>
  <c r="N39" i="237"/>
  <c r="M39" i="237"/>
  <c r="P38" i="237"/>
  <c r="N38" i="237"/>
  <c r="M38" i="237"/>
  <c r="P37" i="237"/>
  <c r="N37" i="237"/>
  <c r="M37" i="237"/>
  <c r="P36" i="237"/>
  <c r="N36" i="237"/>
  <c r="M36" i="237"/>
  <c r="P35" i="237"/>
  <c r="N35" i="237"/>
  <c r="M35" i="237"/>
  <c r="P34" i="237"/>
  <c r="N34" i="237"/>
  <c r="M34" i="237"/>
  <c r="P33" i="237"/>
  <c r="N33" i="237"/>
  <c r="M33" i="237"/>
  <c r="P32" i="237"/>
  <c r="N32" i="237"/>
  <c r="M32" i="237"/>
  <c r="P31" i="237"/>
  <c r="N31" i="237"/>
  <c r="M31" i="237"/>
  <c r="P30" i="237"/>
  <c r="N30" i="237"/>
  <c r="M30" i="237"/>
  <c r="P29" i="237"/>
  <c r="N29" i="237"/>
  <c r="M29" i="237"/>
  <c r="P28" i="237"/>
  <c r="N28" i="237"/>
  <c r="P27" i="237"/>
  <c r="N27" i="237"/>
  <c r="M27" i="237"/>
  <c r="P26" i="237"/>
  <c r="N26" i="237"/>
  <c r="M26" i="237"/>
  <c r="P25" i="237"/>
  <c r="N25" i="237"/>
  <c r="M25" i="237"/>
  <c r="P24" i="237"/>
  <c r="N24" i="237"/>
  <c r="M24" i="237"/>
  <c r="P23" i="237"/>
  <c r="N23" i="237"/>
  <c r="M23" i="237"/>
  <c r="P22" i="237"/>
  <c r="N22" i="237"/>
  <c r="M22" i="237"/>
  <c r="P21" i="237"/>
  <c r="N21" i="237"/>
  <c r="M21" i="237"/>
  <c r="P20" i="237"/>
  <c r="N20" i="237"/>
  <c r="M20" i="237"/>
  <c r="P19" i="237"/>
  <c r="N19" i="237"/>
  <c r="M19" i="237"/>
  <c r="P18" i="237"/>
  <c r="N18" i="237"/>
  <c r="M18" i="237"/>
  <c r="G11" i="237"/>
  <c r="G10" i="237"/>
  <c r="F10" i="237"/>
  <c r="P49" i="236"/>
  <c r="P48" i="236"/>
  <c r="N48" i="236"/>
  <c r="M48" i="236"/>
  <c r="P47" i="236"/>
  <c r="N47" i="236"/>
  <c r="M47" i="236"/>
  <c r="P46" i="236"/>
  <c r="N46" i="236"/>
  <c r="M46" i="236"/>
  <c r="P45" i="236"/>
  <c r="N45" i="236"/>
  <c r="M45" i="236"/>
  <c r="P44" i="236"/>
  <c r="N44" i="236"/>
  <c r="M44" i="236"/>
  <c r="P43" i="236"/>
  <c r="N43" i="236"/>
  <c r="M43" i="236"/>
  <c r="P42" i="236"/>
  <c r="N42" i="236"/>
  <c r="M42" i="236"/>
  <c r="P41" i="236"/>
  <c r="N41" i="236"/>
  <c r="P40" i="236"/>
  <c r="N40" i="236"/>
  <c r="M40" i="236"/>
  <c r="P39" i="236"/>
  <c r="N39" i="236"/>
  <c r="M39" i="236"/>
  <c r="P38" i="236"/>
  <c r="N38" i="236"/>
  <c r="M38" i="236"/>
  <c r="P37" i="236"/>
  <c r="N37" i="236"/>
  <c r="M37" i="236"/>
  <c r="P36" i="236"/>
  <c r="N36" i="236"/>
  <c r="M36" i="236"/>
  <c r="P35" i="236"/>
  <c r="N35" i="236"/>
  <c r="M35" i="236"/>
  <c r="P34" i="236"/>
  <c r="N34" i="236"/>
  <c r="M34" i="236"/>
  <c r="P33" i="236"/>
  <c r="N33" i="236"/>
  <c r="M33" i="236"/>
  <c r="P32" i="236"/>
  <c r="N32" i="236"/>
  <c r="M32" i="236"/>
  <c r="P31" i="236"/>
  <c r="N31" i="236"/>
  <c r="M31" i="236"/>
  <c r="P30" i="236"/>
  <c r="N30" i="236"/>
  <c r="M30" i="236"/>
  <c r="P29" i="236"/>
  <c r="N29" i="236"/>
  <c r="M29" i="236"/>
  <c r="P28" i="236"/>
  <c r="N28" i="236"/>
  <c r="M28" i="236"/>
  <c r="P27" i="236"/>
  <c r="N27" i="236"/>
  <c r="M27" i="236"/>
  <c r="P26" i="236"/>
  <c r="N26" i="236"/>
  <c r="M26" i="236"/>
  <c r="P25" i="236"/>
  <c r="N25" i="236"/>
  <c r="M25" i="236"/>
  <c r="P24" i="236"/>
  <c r="N24" i="236"/>
  <c r="M24" i="236"/>
  <c r="P23" i="236"/>
  <c r="N23" i="236"/>
  <c r="M23" i="236"/>
  <c r="P22" i="236"/>
  <c r="N22" i="236"/>
  <c r="M22" i="236"/>
  <c r="P21" i="236"/>
  <c r="N21" i="236"/>
  <c r="M21" i="236"/>
  <c r="P20" i="236"/>
  <c r="N20" i="236"/>
  <c r="M20" i="236"/>
  <c r="P19" i="236"/>
  <c r="N19" i="236"/>
  <c r="M19" i="236"/>
  <c r="P18" i="236"/>
  <c r="N18" i="236"/>
  <c r="M18" i="236"/>
  <c r="G11" i="236"/>
  <c r="G10" i="236"/>
  <c r="F10" i="236"/>
  <c r="P48" i="235"/>
  <c r="P47" i="235"/>
  <c r="N47" i="235"/>
  <c r="M47" i="235"/>
  <c r="P46" i="235"/>
  <c r="N46" i="235"/>
  <c r="M46" i="235"/>
  <c r="P45" i="235"/>
  <c r="N45" i="235"/>
  <c r="M45" i="235"/>
  <c r="P44" i="235"/>
  <c r="N44" i="235"/>
  <c r="M44" i="235"/>
  <c r="P43" i="235"/>
  <c r="N43" i="235"/>
  <c r="M43" i="235"/>
  <c r="P42" i="235"/>
  <c r="N42" i="235"/>
  <c r="M42" i="235"/>
  <c r="P41" i="235"/>
  <c r="N41" i="235"/>
  <c r="M41" i="235"/>
  <c r="P40" i="235"/>
  <c r="N40" i="235"/>
  <c r="M40" i="235"/>
  <c r="P39" i="235"/>
  <c r="N39" i="235"/>
  <c r="M39" i="235"/>
  <c r="P38" i="235"/>
  <c r="N38" i="235"/>
  <c r="M38" i="235"/>
  <c r="P37" i="235"/>
  <c r="N37" i="235"/>
  <c r="M37" i="235"/>
  <c r="P36" i="235"/>
  <c r="N36" i="235"/>
  <c r="M36" i="235"/>
  <c r="P35" i="235"/>
  <c r="N35" i="235"/>
  <c r="M35" i="235"/>
  <c r="P34" i="235"/>
  <c r="N34" i="235"/>
  <c r="M34" i="235"/>
  <c r="P33" i="235"/>
  <c r="N33" i="235"/>
  <c r="M33" i="235"/>
  <c r="P32" i="235"/>
  <c r="N32" i="235"/>
  <c r="M32" i="235"/>
  <c r="P31" i="235"/>
  <c r="N31" i="235"/>
  <c r="M31" i="235"/>
  <c r="P30" i="235"/>
  <c r="N30" i="235"/>
  <c r="M30" i="235"/>
  <c r="P29" i="235"/>
  <c r="N29" i="235"/>
  <c r="M29" i="235"/>
  <c r="P28" i="235"/>
  <c r="N28" i="235"/>
  <c r="M28" i="235"/>
  <c r="P27" i="235"/>
  <c r="N27" i="235"/>
  <c r="M27" i="235"/>
  <c r="P26" i="235"/>
  <c r="N26" i="235"/>
  <c r="M26" i="235"/>
  <c r="P25" i="235"/>
  <c r="N25" i="235"/>
  <c r="M25" i="235"/>
  <c r="P24" i="235"/>
  <c r="N24" i="235"/>
  <c r="M24" i="235"/>
  <c r="P23" i="235"/>
  <c r="N23" i="235"/>
  <c r="M23" i="235"/>
  <c r="P22" i="235"/>
  <c r="N22" i="235"/>
  <c r="M22" i="235"/>
  <c r="P21" i="235"/>
  <c r="N21" i="235"/>
  <c r="M21" i="235"/>
  <c r="P20" i="235"/>
  <c r="N20" i="235"/>
  <c r="M20" i="235"/>
  <c r="P19" i="235"/>
  <c r="N19" i="235"/>
  <c r="M19" i="235"/>
  <c r="P18" i="235"/>
  <c r="N18" i="235"/>
  <c r="M18" i="235"/>
  <c r="G11" i="235"/>
  <c r="G10" i="235"/>
  <c r="F10" i="235"/>
  <c r="P48" i="234"/>
  <c r="P47" i="234"/>
  <c r="N47" i="234"/>
  <c r="M47" i="234"/>
  <c r="P46" i="234"/>
  <c r="N46" i="234"/>
  <c r="M46" i="234"/>
  <c r="P45" i="234"/>
  <c r="N45" i="234"/>
  <c r="M45" i="234"/>
  <c r="P44" i="234"/>
  <c r="N44" i="234"/>
  <c r="M44" i="234"/>
  <c r="P43" i="234"/>
  <c r="N43" i="234"/>
  <c r="M43" i="234"/>
  <c r="P42" i="234"/>
  <c r="N42" i="234"/>
  <c r="M42" i="234"/>
  <c r="P41" i="234"/>
  <c r="N41" i="234"/>
  <c r="M41" i="234"/>
  <c r="P40" i="234"/>
  <c r="N40" i="234"/>
  <c r="M40" i="234"/>
  <c r="P39" i="234"/>
  <c r="N39" i="234"/>
  <c r="M39" i="234"/>
  <c r="P38" i="234"/>
  <c r="N38" i="234"/>
  <c r="M38" i="234"/>
  <c r="P37" i="234"/>
  <c r="N37" i="234"/>
  <c r="M37" i="234"/>
  <c r="P36" i="234"/>
  <c r="N36" i="234"/>
  <c r="M36" i="234"/>
  <c r="P35" i="234"/>
  <c r="N35" i="234"/>
  <c r="M35" i="234"/>
  <c r="P34" i="234"/>
  <c r="N34" i="234"/>
  <c r="M34" i="234"/>
  <c r="P33" i="234"/>
  <c r="N33" i="234"/>
  <c r="M33" i="234"/>
  <c r="P32" i="234"/>
  <c r="N32" i="234"/>
  <c r="M32" i="234"/>
  <c r="P31" i="234"/>
  <c r="N31" i="234"/>
  <c r="M31" i="234"/>
  <c r="P30" i="234"/>
  <c r="N30" i="234"/>
  <c r="M30" i="234"/>
  <c r="P29" i="234"/>
  <c r="N29" i="234"/>
  <c r="M29" i="234"/>
  <c r="P28" i="234"/>
  <c r="N28" i="234"/>
  <c r="M28" i="234"/>
  <c r="P27" i="234"/>
  <c r="N27" i="234"/>
  <c r="M27" i="234"/>
  <c r="P26" i="234"/>
  <c r="N26" i="234"/>
  <c r="M26" i="234"/>
  <c r="P25" i="234"/>
  <c r="N25" i="234"/>
  <c r="M25" i="234"/>
  <c r="P24" i="234"/>
  <c r="N24" i="234"/>
  <c r="M24" i="234"/>
  <c r="P23" i="234"/>
  <c r="N23" i="234"/>
  <c r="M23" i="234"/>
  <c r="P22" i="234"/>
  <c r="N22" i="234"/>
  <c r="M22" i="234"/>
  <c r="P21" i="234"/>
  <c r="N21" i="234"/>
  <c r="M21" i="234"/>
  <c r="P20" i="234"/>
  <c r="N20" i="234"/>
  <c r="M20" i="234"/>
  <c r="P19" i="234"/>
  <c r="N19" i="234"/>
  <c r="M19" i="234"/>
  <c r="P18" i="234"/>
  <c r="N18" i="234"/>
  <c r="M18" i="234"/>
  <c r="G11" i="234"/>
  <c r="G10" i="234"/>
  <c r="F10" i="234"/>
  <c r="P51" i="233"/>
  <c r="P50" i="233"/>
  <c r="N50" i="233"/>
  <c r="M50" i="233"/>
  <c r="P49" i="233"/>
  <c r="N49" i="233"/>
  <c r="M49" i="233"/>
  <c r="P48" i="233"/>
  <c r="N48" i="233"/>
  <c r="M48" i="233"/>
  <c r="P47" i="233"/>
  <c r="N47" i="233"/>
  <c r="M47" i="233"/>
  <c r="P46" i="233"/>
  <c r="N46" i="233"/>
  <c r="M46" i="233"/>
  <c r="P45" i="233"/>
  <c r="N45" i="233"/>
  <c r="M45" i="233"/>
  <c r="P44" i="233"/>
  <c r="N44" i="233"/>
  <c r="M44" i="233"/>
  <c r="P43" i="233"/>
  <c r="N43" i="233"/>
  <c r="M43" i="233"/>
  <c r="P42" i="233"/>
  <c r="M42" i="233"/>
  <c r="P41" i="233"/>
  <c r="N41" i="233"/>
  <c r="M41" i="233"/>
  <c r="P40" i="233"/>
  <c r="N40" i="233"/>
  <c r="M40" i="233"/>
  <c r="P39" i="233"/>
  <c r="N39" i="233"/>
  <c r="M39" i="233"/>
  <c r="P38" i="233"/>
  <c r="N38" i="233"/>
  <c r="M38" i="233"/>
  <c r="P37" i="233"/>
  <c r="N37" i="233"/>
  <c r="M37" i="233"/>
  <c r="P36" i="233"/>
  <c r="N36" i="233"/>
  <c r="M36" i="233"/>
  <c r="P35" i="233"/>
  <c r="N35" i="233"/>
  <c r="M35" i="233"/>
  <c r="P34" i="233"/>
  <c r="N34" i="233"/>
  <c r="M34" i="233"/>
  <c r="P33" i="233"/>
  <c r="N33" i="233"/>
  <c r="M33" i="233"/>
  <c r="P32" i="233"/>
  <c r="N32" i="233"/>
  <c r="M32" i="233"/>
  <c r="P31" i="233"/>
  <c r="N31" i="233"/>
  <c r="M31" i="233"/>
  <c r="P30" i="233"/>
  <c r="N30" i="233"/>
  <c r="M30" i="233"/>
  <c r="P29" i="233"/>
  <c r="N29" i="233"/>
  <c r="M29" i="233"/>
  <c r="P28" i="233"/>
  <c r="N28" i="233"/>
  <c r="M28" i="233"/>
  <c r="P27" i="233"/>
  <c r="N27" i="233"/>
  <c r="M27" i="233"/>
  <c r="P26" i="233"/>
  <c r="N26" i="233"/>
  <c r="M26" i="233"/>
  <c r="P25" i="233"/>
  <c r="N25" i="233"/>
  <c r="M25" i="233"/>
  <c r="P24" i="233"/>
  <c r="N24" i="233"/>
  <c r="M24" i="233"/>
  <c r="P23" i="233"/>
  <c r="N23" i="233"/>
  <c r="M23" i="233"/>
  <c r="P22" i="233"/>
  <c r="N22" i="233"/>
  <c r="M22" i="233"/>
  <c r="P21" i="233"/>
  <c r="N21" i="233"/>
  <c r="M21" i="233"/>
  <c r="P20" i="233"/>
  <c r="N20" i="233"/>
  <c r="M20" i="233"/>
  <c r="P19" i="233"/>
  <c r="N19" i="233"/>
  <c r="M19" i="233"/>
  <c r="P18" i="233"/>
  <c r="N18" i="233"/>
  <c r="M18" i="233"/>
  <c r="G11" i="233"/>
  <c r="G10" i="233"/>
  <c r="F10" i="233"/>
  <c r="P48" i="232"/>
  <c r="P47" i="232"/>
  <c r="N47" i="232"/>
  <c r="M47" i="232"/>
  <c r="P46" i="232"/>
  <c r="N46" i="232"/>
  <c r="M46" i="232"/>
  <c r="P45" i="232"/>
  <c r="N45" i="232"/>
  <c r="M45" i="232"/>
  <c r="P44" i="232"/>
  <c r="N44" i="232"/>
  <c r="M44" i="232"/>
  <c r="P43" i="232"/>
  <c r="N43" i="232"/>
  <c r="M43" i="232"/>
  <c r="P42" i="232"/>
  <c r="N42" i="232"/>
  <c r="M42" i="232"/>
  <c r="P41" i="232"/>
  <c r="N41" i="232"/>
  <c r="M41" i="232"/>
  <c r="P40" i="232"/>
  <c r="N40" i="232"/>
  <c r="M40" i="232"/>
  <c r="P39" i="232"/>
  <c r="N39" i="232"/>
  <c r="M39" i="232"/>
  <c r="P38" i="232"/>
  <c r="N38" i="232"/>
  <c r="M38" i="232"/>
  <c r="P37" i="232"/>
  <c r="N37" i="232"/>
  <c r="M37" i="232"/>
  <c r="P36" i="232"/>
  <c r="N36" i="232"/>
  <c r="M36" i="232"/>
  <c r="P35" i="232"/>
  <c r="N35" i="232"/>
  <c r="M35" i="232"/>
  <c r="P34" i="232"/>
  <c r="N34" i="232"/>
  <c r="M34" i="232"/>
  <c r="P33" i="232"/>
  <c r="N33" i="232"/>
  <c r="M33" i="232"/>
  <c r="P32" i="232"/>
  <c r="N32" i="232"/>
  <c r="M32" i="232"/>
  <c r="P31" i="232"/>
  <c r="N31" i="232"/>
  <c r="M31" i="232"/>
  <c r="P30" i="232"/>
  <c r="N30" i="232"/>
  <c r="M30" i="232"/>
  <c r="P29" i="232"/>
  <c r="N29" i="232"/>
  <c r="M29" i="232"/>
  <c r="P28" i="232"/>
  <c r="N28" i="232"/>
  <c r="P27" i="232"/>
  <c r="N27" i="232"/>
  <c r="M27" i="232"/>
  <c r="P26" i="232"/>
  <c r="N26" i="232"/>
  <c r="M26" i="232"/>
  <c r="P25" i="232"/>
  <c r="N25" i="232"/>
  <c r="M25" i="232"/>
  <c r="P24" i="232"/>
  <c r="N24" i="232"/>
  <c r="M24" i="232"/>
  <c r="P23" i="232"/>
  <c r="N23" i="232"/>
  <c r="M23" i="232"/>
  <c r="P22" i="232"/>
  <c r="N22" i="232"/>
  <c r="M22" i="232"/>
  <c r="P21" i="232"/>
  <c r="N21" i="232"/>
  <c r="M21" i="232"/>
  <c r="P20" i="232"/>
  <c r="N20" i="232"/>
  <c r="M20" i="232"/>
  <c r="P19" i="232"/>
  <c r="N19" i="232"/>
  <c r="M19" i="232"/>
  <c r="P18" i="232"/>
  <c r="N18" i="232"/>
  <c r="M18" i="232"/>
  <c r="G11" i="232"/>
  <c r="G10" i="232"/>
  <c r="F10" i="232"/>
  <c r="P49" i="223"/>
  <c r="P48" i="223"/>
  <c r="N48" i="223"/>
  <c r="M48" i="223"/>
  <c r="P47" i="223"/>
  <c r="N47" i="223"/>
  <c r="M47" i="223"/>
  <c r="P46" i="223"/>
  <c r="N46" i="223"/>
  <c r="M46" i="223"/>
  <c r="P45" i="223"/>
  <c r="N45" i="223"/>
  <c r="M45" i="223"/>
  <c r="P44" i="223"/>
  <c r="N44" i="223"/>
  <c r="M44" i="223"/>
  <c r="P43" i="223"/>
  <c r="N43" i="223"/>
  <c r="M43" i="223"/>
  <c r="P42" i="223"/>
  <c r="N42" i="223"/>
  <c r="M42" i="223"/>
  <c r="P41" i="223"/>
  <c r="N41" i="223"/>
  <c r="M41" i="223"/>
  <c r="P40" i="223"/>
  <c r="N40" i="223"/>
  <c r="M40" i="223"/>
  <c r="P39" i="223"/>
  <c r="N39" i="223"/>
  <c r="M39" i="223"/>
  <c r="P38" i="223"/>
  <c r="N38" i="223"/>
  <c r="M38" i="223"/>
  <c r="P37" i="223"/>
  <c r="N37" i="223"/>
  <c r="M37" i="223"/>
  <c r="P36" i="223"/>
  <c r="N36" i="223"/>
  <c r="M36" i="223"/>
  <c r="P35" i="223"/>
  <c r="N35" i="223"/>
  <c r="M35" i="223"/>
  <c r="P34" i="223"/>
  <c r="N34" i="223"/>
  <c r="M34" i="223"/>
  <c r="P33" i="223"/>
  <c r="N33" i="223"/>
  <c r="M33" i="223"/>
  <c r="P32" i="223"/>
  <c r="N32" i="223"/>
  <c r="M32" i="223"/>
  <c r="P31" i="223"/>
  <c r="N31" i="223"/>
  <c r="M31" i="223"/>
  <c r="P30" i="223"/>
  <c r="N30" i="223"/>
  <c r="M30" i="223"/>
  <c r="P29" i="223"/>
  <c r="N29" i="223"/>
  <c r="M29" i="223"/>
  <c r="P28" i="223"/>
  <c r="N28" i="223"/>
  <c r="M28" i="223"/>
  <c r="P27" i="223"/>
  <c r="N27" i="223"/>
  <c r="M27" i="223"/>
  <c r="P26" i="223"/>
  <c r="N26" i="223"/>
  <c r="M26" i="223"/>
  <c r="P25" i="223"/>
  <c r="N25" i="223"/>
  <c r="M25" i="223"/>
  <c r="P24" i="223"/>
  <c r="N24" i="223"/>
  <c r="M24" i="223"/>
  <c r="P23" i="223"/>
  <c r="N23" i="223"/>
  <c r="M23" i="223"/>
  <c r="P22" i="223"/>
  <c r="N22" i="223"/>
  <c r="M22" i="223"/>
  <c r="P21" i="223"/>
  <c r="N21" i="223"/>
  <c r="M21" i="223"/>
  <c r="P20" i="223"/>
  <c r="N20" i="223"/>
  <c r="M20" i="223"/>
  <c r="P19" i="223"/>
  <c r="N19" i="223"/>
  <c r="M19" i="223"/>
  <c r="P18" i="223"/>
  <c r="N18" i="223"/>
  <c r="M18" i="223"/>
  <c r="G11" i="223"/>
  <c r="G10" i="223"/>
  <c r="F10" i="223"/>
  <c r="P49" i="231"/>
  <c r="P48" i="231"/>
  <c r="N48" i="231"/>
  <c r="M48" i="231"/>
  <c r="P47" i="231"/>
  <c r="N47" i="231"/>
  <c r="M47" i="231"/>
  <c r="P46" i="231"/>
  <c r="N46" i="231"/>
  <c r="M46" i="231"/>
  <c r="P45" i="231"/>
  <c r="N45" i="231"/>
  <c r="M45" i="231"/>
  <c r="P44" i="231"/>
  <c r="N44" i="231"/>
  <c r="M44" i="231"/>
  <c r="P43" i="231"/>
  <c r="N43" i="231"/>
  <c r="M43" i="231"/>
  <c r="P42" i="231"/>
  <c r="N42" i="231"/>
  <c r="M42" i="231"/>
  <c r="P41" i="231"/>
  <c r="M41" i="231"/>
  <c r="P40" i="231"/>
  <c r="N40" i="231"/>
  <c r="M40" i="231"/>
  <c r="P39" i="231"/>
  <c r="N39" i="231"/>
  <c r="M39" i="231"/>
  <c r="P38" i="231"/>
  <c r="N38" i="231"/>
  <c r="M38" i="231"/>
  <c r="P37" i="231"/>
  <c r="N37" i="231"/>
  <c r="M37" i="231"/>
  <c r="P36" i="231"/>
  <c r="N36" i="231"/>
  <c r="M36" i="231"/>
  <c r="P35" i="231"/>
  <c r="N35" i="231"/>
  <c r="M35" i="231"/>
  <c r="P34" i="231"/>
  <c r="N34" i="231"/>
  <c r="M34" i="231"/>
  <c r="P33" i="231"/>
  <c r="N33" i="231"/>
  <c r="M33" i="231"/>
  <c r="P32" i="231"/>
  <c r="N32" i="231"/>
  <c r="M32" i="231"/>
  <c r="P31" i="231"/>
  <c r="N31" i="231"/>
  <c r="M31" i="231"/>
  <c r="P30" i="231"/>
  <c r="N30" i="231"/>
  <c r="M30" i="231"/>
  <c r="P29" i="231"/>
  <c r="N29" i="231"/>
  <c r="M29" i="231"/>
  <c r="P28" i="231"/>
  <c r="N28" i="231"/>
  <c r="M28" i="231"/>
  <c r="P27" i="231"/>
  <c r="N27" i="231"/>
  <c r="M27" i="231"/>
  <c r="P26" i="231"/>
  <c r="N26" i="231"/>
  <c r="M26" i="231"/>
  <c r="P25" i="231"/>
  <c r="N25" i="231"/>
  <c r="M25" i="231"/>
  <c r="P24" i="231"/>
  <c r="N24" i="231"/>
  <c r="M24" i="231"/>
  <c r="P23" i="231"/>
  <c r="N23" i="231"/>
  <c r="M23" i="231"/>
  <c r="P22" i="231"/>
  <c r="N22" i="231"/>
  <c r="M22" i="231"/>
  <c r="P21" i="231"/>
  <c r="N21" i="231"/>
  <c r="M21" i="231"/>
  <c r="P20" i="231"/>
  <c r="N20" i="231"/>
  <c r="M20" i="231"/>
  <c r="P19" i="231"/>
  <c r="N19" i="231"/>
  <c r="M19" i="231"/>
  <c r="P18" i="231"/>
  <c r="N18" i="231"/>
  <c r="M18" i="231"/>
  <c r="G11" i="231"/>
  <c r="G10" i="231"/>
  <c r="F10" i="231"/>
  <c r="P48" i="230"/>
  <c r="P47" i="230"/>
  <c r="N47" i="230"/>
  <c r="M47" i="230"/>
  <c r="P46" i="230"/>
  <c r="N46" i="230"/>
  <c r="M46" i="230"/>
  <c r="P45" i="230"/>
  <c r="N45" i="230"/>
  <c r="M45" i="230"/>
  <c r="P44" i="230"/>
  <c r="N44" i="230"/>
  <c r="M44" i="230"/>
  <c r="P43" i="230"/>
  <c r="N43" i="230"/>
  <c r="M43" i="230"/>
  <c r="P42" i="230"/>
  <c r="N42" i="230"/>
  <c r="M42" i="230"/>
  <c r="P41" i="230"/>
  <c r="N41" i="230"/>
  <c r="M41" i="230"/>
  <c r="P40" i="230"/>
  <c r="N40" i="230"/>
  <c r="M40" i="230"/>
  <c r="P39" i="230"/>
  <c r="N39" i="230"/>
  <c r="M39" i="230"/>
  <c r="P38" i="230"/>
  <c r="N38" i="230"/>
  <c r="M38" i="230"/>
  <c r="P37" i="230"/>
  <c r="N37" i="230"/>
  <c r="M37" i="230"/>
  <c r="P36" i="230"/>
  <c r="N36" i="230"/>
  <c r="M36" i="230"/>
  <c r="P35" i="230"/>
  <c r="N35" i="230"/>
  <c r="M35" i="230"/>
  <c r="P34" i="230"/>
  <c r="N34" i="230"/>
  <c r="M34" i="230"/>
  <c r="P33" i="230"/>
  <c r="N33" i="230"/>
  <c r="M33" i="230"/>
  <c r="P32" i="230"/>
  <c r="N32" i="230"/>
  <c r="M32" i="230"/>
  <c r="P31" i="230"/>
  <c r="N31" i="230"/>
  <c r="M31" i="230"/>
  <c r="P30" i="230"/>
  <c r="N30" i="230"/>
  <c r="M30" i="230"/>
  <c r="P29" i="230"/>
  <c r="N29" i="230"/>
  <c r="M29" i="230"/>
  <c r="P28" i="230"/>
  <c r="N28" i="230"/>
  <c r="P27" i="230"/>
  <c r="N27" i="230"/>
  <c r="M27" i="230"/>
  <c r="P26" i="230"/>
  <c r="N26" i="230"/>
  <c r="M26" i="230"/>
  <c r="P25" i="230"/>
  <c r="N25" i="230"/>
  <c r="M25" i="230"/>
  <c r="P24" i="230"/>
  <c r="N24" i="230"/>
  <c r="M24" i="230"/>
  <c r="P23" i="230"/>
  <c r="N23" i="230"/>
  <c r="M23" i="230"/>
  <c r="P22" i="230"/>
  <c r="N22" i="230"/>
  <c r="M22" i="230"/>
  <c r="P21" i="230"/>
  <c r="N21" i="230"/>
  <c r="M21" i="230"/>
  <c r="P20" i="230"/>
  <c r="N20" i="230"/>
  <c r="M20" i="230"/>
  <c r="P19" i="230"/>
  <c r="N19" i="230"/>
  <c r="M19" i="230"/>
  <c r="P18" i="230"/>
  <c r="N18" i="230"/>
  <c r="M18" i="230"/>
  <c r="G11" i="230"/>
  <c r="G10" i="230"/>
  <c r="F10" i="230"/>
  <c r="P48" i="272" l="1"/>
  <c r="G12" i="272" s="1"/>
  <c r="G13" i="272" s="1"/>
</calcChain>
</file>

<file path=xl/sharedStrings.xml><?xml version="1.0" encoding="utf-8"?>
<sst xmlns="http://schemas.openxmlformats.org/spreadsheetml/2006/main" count="4731" uniqueCount="233">
  <si>
    <t>Утверждаю</t>
  </si>
  <si>
    <t xml:space="preserve">Форма по ОКУД </t>
  </si>
  <si>
    <t>Директор   ______________Хамов А.А.</t>
  </si>
  <si>
    <t>01.10.2020г</t>
  </si>
  <si>
    <t xml:space="preserve">  МЕНЮ-ТРЕБОВАНИЕ НА ВЫДАЧУ ПРОДУКТОВ ПИТАНИЯ  №____</t>
  </si>
  <si>
    <t>2020г</t>
  </si>
  <si>
    <t xml:space="preserve">                                          Учреждение : МКОУ СОШ №2 г.п.Терек</t>
  </si>
  <si>
    <t>( 1-4кл)</t>
  </si>
  <si>
    <t>Горячее питание</t>
  </si>
  <si>
    <t>Коды категорий довольствующихся (группы)</t>
  </si>
  <si>
    <t>Плановая стоимость одного дня                     руб.</t>
  </si>
  <si>
    <t>Численность довольствующихся по плановой стоимости одного дня</t>
  </si>
  <si>
    <t>Плановая стоимость на всех довольствующихся,       руб</t>
  </si>
  <si>
    <t>Фактическая стоимость,              руб</t>
  </si>
  <si>
    <t>количество присутствующих по факту</t>
  </si>
  <si>
    <t>Ответственное лицо:   Карежева Х.Х.</t>
  </si>
  <si>
    <t>Суммарных категорий</t>
  </si>
  <si>
    <t>По плановой стоимости одного дня</t>
  </si>
  <si>
    <t>Всего</t>
  </si>
  <si>
    <t>Продукты питания</t>
  </si>
  <si>
    <t>единица измерения</t>
  </si>
  <si>
    <t>Количество продуктов питания, подлежащих закладке</t>
  </si>
  <si>
    <t>Расход продуктов питания на одного ребенка</t>
  </si>
  <si>
    <t>Общий расход продуктов</t>
  </si>
  <si>
    <t>Цена</t>
  </si>
  <si>
    <t>Сумма в          руб,</t>
  </si>
  <si>
    <t>Наименование</t>
  </si>
  <si>
    <t>Завтрак</t>
  </si>
  <si>
    <t>Обед</t>
  </si>
  <si>
    <t>Рыба тушенн с овощами</t>
  </si>
  <si>
    <t>Картофель запеченн</t>
  </si>
  <si>
    <t>Помидоры свеж</t>
  </si>
  <si>
    <t>Огурцы свежие</t>
  </si>
  <si>
    <t>Какао с молоком</t>
  </si>
  <si>
    <t>Яблоки</t>
  </si>
  <si>
    <t>Хлеб</t>
  </si>
  <si>
    <t>Количество порций</t>
  </si>
  <si>
    <t>№ п/п</t>
  </si>
  <si>
    <t>Выход-вес порций</t>
  </si>
  <si>
    <t>мясо</t>
  </si>
  <si>
    <t>кг</t>
  </si>
  <si>
    <t>хлеб 0.7гр</t>
  </si>
  <si>
    <t>чай</t>
  </si>
  <si>
    <t>сахар</t>
  </si>
  <si>
    <t>соль</t>
  </si>
  <si>
    <t>слив масло</t>
  </si>
  <si>
    <t>молоко</t>
  </si>
  <si>
    <t>рис</t>
  </si>
  <si>
    <t>гречка</t>
  </si>
  <si>
    <t>макароны</t>
  </si>
  <si>
    <t>пшено</t>
  </si>
  <si>
    <t>мука</t>
  </si>
  <si>
    <t>раст масло</t>
  </si>
  <si>
    <t>лук</t>
  </si>
  <si>
    <t>морковь</t>
  </si>
  <si>
    <t>картофель</t>
  </si>
  <si>
    <t>томат</t>
  </si>
  <si>
    <t>сметана</t>
  </si>
  <si>
    <t>Сыр голланд</t>
  </si>
  <si>
    <t>рыба</t>
  </si>
  <si>
    <t>птица</t>
  </si>
  <si>
    <t>Помидоры</t>
  </si>
  <si>
    <t>огурцы</t>
  </si>
  <si>
    <t>Свекла</t>
  </si>
  <si>
    <t>яблоки</t>
  </si>
  <si>
    <t>Лимон</t>
  </si>
  <si>
    <t>Печенье</t>
  </si>
  <si>
    <t>Огурцы консерв</t>
  </si>
  <si>
    <t>Какао</t>
  </si>
  <si>
    <t>Зелен горошек</t>
  </si>
  <si>
    <t>Итого</t>
  </si>
  <si>
    <t>Медсестра</t>
  </si>
  <si>
    <t>_____________________________________</t>
  </si>
  <si>
    <t>повар</t>
  </si>
  <si>
    <t>_________________________</t>
  </si>
  <si>
    <t>Карежева Х,Х</t>
  </si>
  <si>
    <t>Бухгалтер</t>
  </si>
  <si>
    <t>02.10.2020г</t>
  </si>
  <si>
    <t>Запеканка творожная</t>
  </si>
  <si>
    <t>Яицо вареное</t>
  </si>
  <si>
    <t>Хлеб с маслом и сыром</t>
  </si>
  <si>
    <t>Кофейный напиток</t>
  </si>
  <si>
    <t>Нектарин</t>
  </si>
  <si>
    <t>Манка</t>
  </si>
  <si>
    <t>Маккофе</t>
  </si>
  <si>
    <t>шт</t>
  </si>
  <si>
    <t>Яицо куриное</t>
  </si>
  <si>
    <t>Творог</t>
  </si>
  <si>
    <t>(5-11 классы)</t>
  </si>
  <si>
    <t>Яицо варен</t>
  </si>
  <si>
    <t>Чай с сахаром</t>
  </si>
  <si>
    <t>Хлеб с маслом</t>
  </si>
  <si>
    <t>Пшено</t>
  </si>
  <si>
    <t>( 5-11 классы)</t>
  </si>
  <si>
    <t>Чай с сах</t>
  </si>
  <si>
    <t>03.10.2020г</t>
  </si>
  <si>
    <t>Шницель из гов с соусом</t>
  </si>
  <si>
    <t>Каша перловая</t>
  </si>
  <si>
    <t>Чай с лимоном</t>
  </si>
  <si>
    <t>Груши</t>
  </si>
  <si>
    <t>Перловка</t>
  </si>
  <si>
    <t>Мармеладки</t>
  </si>
  <si>
    <t>06.10.2020г</t>
  </si>
  <si>
    <t>Суфле мясное</t>
  </si>
  <si>
    <t>Макароны отварные</t>
  </si>
  <si>
    <t>Салат витаминный</t>
  </si>
  <si>
    <t>Яблоки свежие</t>
  </si>
  <si>
    <t>Банан</t>
  </si>
  <si>
    <t>05.10.2020г</t>
  </si>
  <si>
    <t>Макароны с сыром</t>
  </si>
  <si>
    <t>Яицо курин</t>
  </si>
  <si>
    <t>Каша пшенная с маслом</t>
  </si>
  <si>
    <t>Чай с сахаром и лимоном</t>
  </si>
  <si>
    <t>Хлеб с сыром</t>
  </si>
  <si>
    <t>( 5 - 11 классы)</t>
  </si>
  <si>
    <t>Каша рисовая с сахаром</t>
  </si>
  <si>
    <t>помидоры</t>
  </si>
  <si>
    <t>бананы</t>
  </si>
  <si>
    <t>Капуста</t>
  </si>
  <si>
    <t>мандарины</t>
  </si>
  <si>
    <t>Шидакова Л</t>
  </si>
  <si>
    <t>08.10.2020г</t>
  </si>
  <si>
    <t>Мандарины</t>
  </si>
  <si>
    <t>09.10.2020г</t>
  </si>
  <si>
    <t>Сыр голландский</t>
  </si>
  <si>
    <t>07.10.2020г</t>
  </si>
  <si>
    <t>Плов из говядины</t>
  </si>
  <si>
    <t xml:space="preserve">Хлеб </t>
  </si>
  <si>
    <t>10.10.2020г</t>
  </si>
  <si>
    <t xml:space="preserve">Котлеты из гов </t>
  </si>
  <si>
    <t>12.10.2020г</t>
  </si>
  <si>
    <t>Бананы</t>
  </si>
  <si>
    <t>13.10.2020г</t>
  </si>
  <si>
    <t>14.10.2020г</t>
  </si>
  <si>
    <t>Бефстроганов из гов</t>
  </si>
  <si>
    <t>Каша гречневая</t>
  </si>
  <si>
    <t>Салат ,,Мазайка"</t>
  </si>
  <si>
    <t>Яицо</t>
  </si>
  <si>
    <t xml:space="preserve">Макароны с сыром </t>
  </si>
  <si>
    <t>Рогалики с повидлом</t>
  </si>
  <si>
    <t>Слив масло</t>
  </si>
  <si>
    <t>Рогалики</t>
  </si>
  <si>
    <t>Суп с макаронами</t>
  </si>
  <si>
    <t>Котлеты из говяд</t>
  </si>
  <si>
    <t>Помидоры и огурцы в нарезке</t>
  </si>
  <si>
    <t>Каша манная с сахаром</t>
  </si>
  <si>
    <t>15.10.2020г</t>
  </si>
  <si>
    <t>Рыба тушенная с овощами</t>
  </si>
  <si>
    <t>Пюре картофельное</t>
  </si>
  <si>
    <t>Салат из свеж овощей</t>
  </si>
  <si>
    <t>16.10.2020г</t>
  </si>
  <si>
    <t>Котлеты куринные со смет соусом</t>
  </si>
  <si>
    <t xml:space="preserve">Каша пшенная </t>
  </si>
  <si>
    <t>Чай с молоком</t>
  </si>
  <si>
    <t>Яица вареные</t>
  </si>
  <si>
    <t>Каша гречневая с маслом</t>
  </si>
  <si>
    <t>Печенье с маслом</t>
  </si>
  <si>
    <t>Птица</t>
  </si>
  <si>
    <t>17.10.2020г</t>
  </si>
  <si>
    <t>Тефтели мясные отварные с подливой</t>
  </si>
  <si>
    <t>Мандарин</t>
  </si>
  <si>
    <t>Тефтели из гов с подл</t>
  </si>
  <si>
    <t xml:space="preserve">Чай с сахаром </t>
  </si>
  <si>
    <t>19.10.2020г</t>
  </si>
  <si>
    <t>Рис отварной</t>
  </si>
  <si>
    <t>20.10.2020г</t>
  </si>
  <si>
    <t>Соус по домашнему</t>
  </si>
  <si>
    <t>Помидоры,огурцы свежие</t>
  </si>
  <si>
    <t>21.10.2020г</t>
  </si>
  <si>
    <t>Голубцы ленивые</t>
  </si>
  <si>
    <t>22.10.2020г</t>
  </si>
  <si>
    <t>Какао на молоке</t>
  </si>
  <si>
    <t>23.10.2020г</t>
  </si>
  <si>
    <t>Биточки из гов с соусом</t>
  </si>
  <si>
    <t>Винегрет</t>
  </si>
  <si>
    <t>Огурц консерв</t>
  </si>
  <si>
    <t>Масло сливочное</t>
  </si>
  <si>
    <t>маккофе</t>
  </si>
  <si>
    <t>Мармелад " Бонди "</t>
  </si>
  <si>
    <t>Марм " бонди"</t>
  </si>
  <si>
    <t>Тарканова М.В.</t>
  </si>
  <si>
    <t xml:space="preserve">                                          Учреждение : МКОУ СОШ им Х.Т.Карашаева с.п. В-Акбаш</t>
  </si>
  <si>
    <t>ОВЗ 5-11кл</t>
  </si>
  <si>
    <t>Гонибова Э.К.</t>
  </si>
  <si>
    <t>хлеб</t>
  </si>
  <si>
    <t>чай с сахаром</t>
  </si>
  <si>
    <t>50гр</t>
  </si>
  <si>
    <t>200гр</t>
  </si>
  <si>
    <t>50/30/100</t>
  </si>
  <si>
    <t xml:space="preserve">хлеб </t>
  </si>
  <si>
    <t>слив. Масло</t>
  </si>
  <si>
    <t>15.02.2022год</t>
  </si>
  <si>
    <t>МКОУ СОШ с.п. В-Акбаш</t>
  </si>
  <si>
    <t xml:space="preserve">каша рисовая </t>
  </si>
  <si>
    <t>рагу из мяса птицы</t>
  </si>
  <si>
    <t>150гр</t>
  </si>
  <si>
    <t>филе курин.</t>
  </si>
  <si>
    <t xml:space="preserve">томат </t>
  </si>
  <si>
    <t>14.02.2022год</t>
  </si>
  <si>
    <t xml:space="preserve">омлет </t>
  </si>
  <si>
    <t xml:space="preserve">чай с сахаром </t>
  </si>
  <si>
    <t>котлеты из гов. с гречнев.кашей и соусом</t>
  </si>
  <si>
    <t>100/5гр</t>
  </si>
  <si>
    <t>60гр</t>
  </si>
  <si>
    <t>40гр</t>
  </si>
  <si>
    <t>яйцо</t>
  </si>
  <si>
    <t>09.02.2022год</t>
  </si>
  <si>
    <t>Учреждение: МКОУ СОШ с.п. В-Акбаш</t>
  </si>
  <si>
    <t>каша гречневая с молоком</t>
  </si>
  <si>
    <t>хлкб</t>
  </si>
  <si>
    <t>1шт</t>
  </si>
  <si>
    <t>35/165гр</t>
  </si>
  <si>
    <t>масло сливоч.</t>
  </si>
  <si>
    <t>Директор________</t>
  </si>
  <si>
    <t>05.02.2022год</t>
  </si>
  <si>
    <t>Учреждение:</t>
  </si>
  <si>
    <t>МКОУ СОШ с.п.В -АКБАШ</t>
  </si>
  <si>
    <t>ОВЗ 5-11</t>
  </si>
  <si>
    <t>Яйцо отварное</t>
  </si>
  <si>
    <t>Хлеб пшеничный</t>
  </si>
  <si>
    <t xml:space="preserve">каша пшенная </t>
  </si>
  <si>
    <t>тефтели из гов.</t>
  </si>
  <si>
    <t>макароны отварные</t>
  </si>
  <si>
    <t xml:space="preserve">Яйцо </t>
  </si>
  <si>
    <t>Соль йодиров.</t>
  </si>
  <si>
    <t xml:space="preserve">Чай </t>
  </si>
  <si>
    <t>Хлеб пшеничн</t>
  </si>
  <si>
    <t>масло сливоч</t>
  </si>
  <si>
    <t xml:space="preserve">чай </t>
  </si>
  <si>
    <t>Дети участников СВО</t>
  </si>
  <si>
    <t>сыр голланд</t>
  </si>
  <si>
    <t>15гр</t>
  </si>
  <si>
    <t>02.10.2024год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</si>
</sst>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yy"/>
    <numFmt numFmtId="165" formatCode="dd\.mmm"/>
    <numFmt numFmtId="166" formatCode="0.000"/>
    <numFmt numFmtId="167" formatCode="0.0"/>
  </numFmts>
  <fonts count="6" x14ac:knownFonts="1">
    <font>
      <sz val="11"/>
      <color theme="1"/>
      <name val="Calibri"/>
      <charset val="204"/>
      <scheme val="minor"/>
    </font>
    <font>
      <sz val="12"/>
      <color theme="1"/>
      <name val="Calibri"/>
      <charset val="204"/>
      <scheme val="minor"/>
    </font>
    <font>
      <b/>
      <sz val="11"/>
      <color theme="1"/>
      <name val="Calibri"/>
      <charset val="204"/>
      <scheme val="minor"/>
    </font>
    <font>
      <sz val="9"/>
      <color theme="1"/>
      <name val="Calibri"/>
      <charset val="204"/>
      <scheme val="minor"/>
    </font>
    <font>
      <sz val="10"/>
      <color theme="1"/>
      <name val="Calibri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/>
    <xf numFmtId="164" fontId="1" fillId="0" borderId="0" xfId="0" applyNumberFormat="1" applyFont="1"/>
    <xf numFmtId="165" fontId="0" fillId="0" borderId="0" xfId="0" applyNumberFormat="1"/>
    <xf numFmtId="0" fontId="2" fillId="0" borderId="0" xfId="0" applyFont="1"/>
    <xf numFmtId="0" fontId="1" fillId="0" borderId="4" xfId="0" applyFont="1" applyBorder="1" applyAlignment="1">
      <alignment wrapText="1"/>
    </xf>
    <xf numFmtId="0" fontId="1" fillId="0" borderId="4" xfId="0" applyFont="1" applyBorder="1"/>
    <xf numFmtId="2" fontId="1" fillId="0" borderId="4" xfId="0" applyNumberFormat="1" applyFont="1" applyBorder="1"/>
    <xf numFmtId="1" fontId="1" fillId="0" borderId="4" xfId="0" applyNumberFormat="1" applyFont="1" applyBorder="1" applyAlignment="1">
      <alignment horizontal="center"/>
    </xf>
    <xf numFmtId="0" fontId="0" fillId="0" borderId="6" xfId="0" applyBorder="1"/>
    <xf numFmtId="0" fontId="1" fillId="0" borderId="7" xfId="0" applyFont="1" applyBorder="1" applyAlignment="1"/>
    <xf numFmtId="0" fontId="0" fillId="0" borderId="9" xfId="0" applyBorder="1"/>
    <xf numFmtId="0" fontId="1" fillId="0" borderId="10" xfId="0" applyFont="1" applyBorder="1"/>
    <xf numFmtId="0" fontId="0" fillId="0" borderId="11" xfId="0" applyBorder="1"/>
    <xf numFmtId="0" fontId="1" fillId="0" borderId="12" xfId="0" applyFont="1" applyBorder="1"/>
    <xf numFmtId="0" fontId="1" fillId="0" borderId="3" xfId="0" applyFont="1" applyBorder="1" applyAlignment="1">
      <alignment textRotation="90" wrapText="1"/>
    </xf>
    <xf numFmtId="0" fontId="1" fillId="0" borderId="3" xfId="0" applyFont="1" applyBorder="1" applyAlignment="1">
      <alignment textRotation="90"/>
    </xf>
    <xf numFmtId="0" fontId="0" fillId="0" borderId="3" xfId="0" applyBorder="1"/>
    <xf numFmtId="0" fontId="1" fillId="0" borderId="13" xfId="0" applyFont="1" applyBorder="1"/>
    <xf numFmtId="0" fontId="0" fillId="0" borderId="5" xfId="0" applyBorder="1" applyAlignment="1">
      <alignment wrapText="1"/>
    </xf>
    <xf numFmtId="0" fontId="1" fillId="0" borderId="14" xfId="0" applyFont="1" applyBorder="1"/>
    <xf numFmtId="0" fontId="1" fillId="0" borderId="15" xfId="0" applyFont="1" applyBorder="1"/>
    <xf numFmtId="166" fontId="1" fillId="0" borderId="15" xfId="0" applyNumberFormat="1" applyFont="1" applyBorder="1"/>
    <xf numFmtId="0" fontId="0" fillId="0" borderId="4" xfId="0" applyBorder="1"/>
    <xf numFmtId="0" fontId="1" fillId="0" borderId="5" xfId="0" applyFont="1" applyBorder="1"/>
    <xf numFmtId="166" fontId="1" fillId="0" borderId="4" xfId="0" applyNumberFormat="1" applyFont="1" applyBorder="1"/>
    <xf numFmtId="166" fontId="1" fillId="0" borderId="5" xfId="0" applyNumberFormat="1" applyFont="1" applyBorder="1"/>
    <xf numFmtId="166" fontId="1" fillId="0" borderId="4" xfId="0" applyNumberFormat="1" applyFont="1" applyBorder="1" applyAlignment="1">
      <alignment textRotation="90"/>
    </xf>
    <xf numFmtId="0" fontId="1" fillId="0" borderId="0" xfId="0" applyFont="1" applyFill="1" applyBorder="1"/>
    <xf numFmtId="0" fontId="1" fillId="0" borderId="18" xfId="0" applyFont="1" applyBorder="1"/>
    <xf numFmtId="0" fontId="1" fillId="0" borderId="19" xfId="0" applyFont="1" applyBorder="1"/>
    <xf numFmtId="2" fontId="1" fillId="0" borderId="5" xfId="0" applyNumberFormat="1" applyFont="1" applyBorder="1"/>
    <xf numFmtId="0" fontId="3" fillId="0" borderId="0" xfId="0" applyFont="1"/>
    <xf numFmtId="166" fontId="3" fillId="0" borderId="0" xfId="0" applyNumberFormat="1" applyFont="1"/>
    <xf numFmtId="0" fontId="4" fillId="0" borderId="0" xfId="0" applyFont="1"/>
    <xf numFmtId="167" fontId="1" fillId="0" borderId="4" xfId="0" applyNumberFormat="1" applyFont="1" applyBorder="1"/>
    <xf numFmtId="167" fontId="1" fillId="0" borderId="5" xfId="0" applyNumberFormat="1" applyFont="1" applyBorder="1"/>
    <xf numFmtId="0" fontId="1" fillId="0" borderId="17" xfId="0" applyFont="1" applyFill="1" applyBorder="1"/>
    <xf numFmtId="166" fontId="1" fillId="0" borderId="4" xfId="0" applyNumberFormat="1" applyFont="1" applyBorder="1" applyAlignment="1"/>
    <xf numFmtId="166" fontId="1" fillId="0" borderId="4" xfId="0" applyNumberFormat="1" applyFont="1" applyBorder="1" applyAlignment="1">
      <alignment horizontal="center" textRotation="90" wrapText="1"/>
    </xf>
    <xf numFmtId="2" fontId="1" fillId="0" borderId="5" xfId="0" applyNumberFormat="1" applyFont="1" applyBorder="1" applyAlignment="1">
      <alignment horizontal="center" vertical="center"/>
    </xf>
    <xf numFmtId="166" fontId="1" fillId="0" borderId="4" xfId="0" applyNumberFormat="1" applyFont="1" applyBorder="1" applyAlignment="1">
      <alignment horizontal="center" wrapText="1"/>
    </xf>
    <xf numFmtId="0" fontId="1" fillId="0" borderId="20" xfId="0" applyFont="1" applyBorder="1"/>
    <xf numFmtId="0" fontId="0" fillId="0" borderId="0" xfId="0" applyAlignment="1">
      <alignment wrapText="1"/>
    </xf>
    <xf numFmtId="0" fontId="1" fillId="0" borderId="21" xfId="0" applyFont="1" applyBorder="1"/>
    <xf numFmtId="0" fontId="3" fillId="0" borderId="4" xfId="0" applyFont="1" applyBorder="1"/>
    <xf numFmtId="0" fontId="5" fillId="0" borderId="0" xfId="0" applyFont="1"/>
    <xf numFmtId="0" fontId="1" fillId="0" borderId="16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7" xfId="0" applyFont="1" applyBorder="1" applyAlignment="1">
      <alignment textRotation="90"/>
    </xf>
    <xf numFmtId="0" fontId="1" fillId="0" borderId="10" xfId="0" applyFont="1" applyBorder="1" applyAlignment="1"/>
    <xf numFmtId="0" fontId="1" fillId="0" borderId="3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3" xfId="0" applyFont="1" applyBorder="1" applyAlignment="1">
      <alignment textRotation="90" wrapText="1"/>
    </xf>
    <xf numFmtId="0" fontId="1" fillId="0" borderId="17" xfId="0" applyFont="1" applyBorder="1" applyAlignment="1">
      <alignment wrapText="1"/>
    </xf>
    <xf numFmtId="0" fontId="1" fillId="0" borderId="3" xfId="0" applyFont="1" applyBorder="1" applyAlignment="1">
      <alignment horizontal="center" textRotation="90" wrapText="1"/>
    </xf>
    <xf numFmtId="0" fontId="1" fillId="0" borderId="17" xfId="0" applyFont="1" applyBorder="1" applyAlignment="1">
      <alignment horizont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0" fontId="1" fillId="0" borderId="17" xfId="0" applyFont="1" applyBorder="1" applyAlignment="1">
      <alignment vertical="center" wrapText="1"/>
    </xf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N9" sqref="N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P48/H10</f>
        <v>58.839730000000003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21064.623339999998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2"/>
      <c r="R13" s="32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2"/>
      <c r="R14" s="32"/>
    </row>
    <row r="15" spans="1:18" ht="87.75" customHeight="1" x14ac:dyDescent="0.25">
      <c r="A15" s="13"/>
      <c r="B15" s="14"/>
      <c r="C15" s="50"/>
      <c r="D15" s="15" t="s">
        <v>29</v>
      </c>
      <c r="E15" s="15" t="s">
        <v>30</v>
      </c>
      <c r="F15" s="15" t="s">
        <v>31</v>
      </c>
      <c r="G15" s="16" t="s">
        <v>32</v>
      </c>
      <c r="H15" s="16" t="s">
        <v>33</v>
      </c>
      <c r="I15" s="16" t="s">
        <v>34</v>
      </c>
      <c r="J15" s="16" t="s">
        <v>35</v>
      </c>
      <c r="K15" s="16"/>
      <c r="L15" s="16"/>
      <c r="M15" s="54"/>
      <c r="N15" s="56"/>
      <c r="O15" s="59"/>
      <c r="P15" s="61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>
        <v>0.08</v>
      </c>
      <c r="K19" s="25"/>
      <c r="L19" s="25"/>
      <c r="M19" s="26">
        <f t="shared" si="0"/>
        <v>0.08</v>
      </c>
      <c r="N19" s="26">
        <f>M19*H10</f>
        <v>28.64</v>
      </c>
      <c r="O19" s="7">
        <v>28.57</v>
      </c>
      <c r="P19" s="31">
        <f>N19*O19</f>
        <v>818.24480000000005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/>
      <c r="G21" s="25"/>
      <c r="H21" s="25">
        <v>0.02</v>
      </c>
      <c r="I21" s="25"/>
      <c r="J21" s="25"/>
      <c r="K21" s="25"/>
      <c r="L21" s="25"/>
      <c r="M21" s="26">
        <f t="shared" si="0"/>
        <v>2.4E-2</v>
      </c>
      <c r="N21" s="26">
        <f>M21*H10</f>
        <v>8.5920000000000005</v>
      </c>
      <c r="O21" s="7">
        <v>55</v>
      </c>
      <c r="P21" s="31">
        <f t="shared" ref="P21:P27" si="1">N21*O21</f>
        <v>472.56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6.0000000000000001E-3</v>
      </c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2.8639999999999999</v>
      </c>
      <c r="O22" s="7">
        <v>12</v>
      </c>
      <c r="P22" s="31">
        <f t="shared" si="1"/>
        <v>34.368000000000002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6.0000000000000001E-3</v>
      </c>
      <c r="E23" s="25">
        <v>6.0000000000000001E-3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4.2960000000000003</v>
      </c>
      <c r="O23" s="7">
        <v>438.89</v>
      </c>
      <c r="P23" s="31">
        <f t="shared" si="1"/>
        <v>1885.47144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>
        <v>0.1</v>
      </c>
      <c r="I24" s="25"/>
      <c r="J24" s="25"/>
      <c r="K24" s="25"/>
      <c r="L24" s="25"/>
      <c r="M24" s="26">
        <f t="shared" si="0"/>
        <v>0.1</v>
      </c>
      <c r="N24" s="26">
        <f>M24*H10</f>
        <v>35.799999999999997</v>
      </c>
      <c r="O24" s="7">
        <v>47</v>
      </c>
      <c r="P24" s="31">
        <f t="shared" si="1"/>
        <v>1682.6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>
        <v>8.0000000000000002E-3</v>
      </c>
      <c r="F30" s="25"/>
      <c r="G30" s="25"/>
      <c r="H30" s="25"/>
      <c r="I30" s="25"/>
      <c r="J30" s="25"/>
      <c r="K30" s="25"/>
      <c r="L30" s="25"/>
      <c r="M30" s="26">
        <f t="shared" si="0"/>
        <v>1.7999999999999999E-2</v>
      </c>
      <c r="N30" s="26">
        <f>M30*H10</f>
        <v>6.444</v>
      </c>
      <c r="O30" s="7">
        <v>115</v>
      </c>
      <c r="P30" s="31">
        <f t="shared" ref="P30:P45" si="2">N30*O30</f>
        <v>741.06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0.05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0.05</v>
      </c>
      <c r="N31" s="26">
        <f>M31*H10</f>
        <v>17.899999999999999</v>
      </c>
      <c r="O31" s="7">
        <v>18</v>
      </c>
      <c r="P31" s="31">
        <f t="shared" si="2"/>
        <v>322.2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0.01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0.01</v>
      </c>
      <c r="N32" s="26">
        <f>M32*H10</f>
        <v>3.58</v>
      </c>
      <c r="O32" s="7">
        <v>25</v>
      </c>
      <c r="P32" s="31">
        <f t="shared" si="2"/>
        <v>89.5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0.18</v>
      </c>
      <c r="F33" s="25"/>
      <c r="G33" s="25"/>
      <c r="H33" s="25"/>
      <c r="I33" s="25"/>
      <c r="J33" s="25"/>
      <c r="K33" s="25"/>
      <c r="L33" s="25"/>
      <c r="M33" s="26">
        <f t="shared" si="0"/>
        <v>0.18</v>
      </c>
      <c r="N33" s="26">
        <f>M33*H10</f>
        <v>64.44</v>
      </c>
      <c r="O33" s="7">
        <v>25</v>
      </c>
      <c r="P33" s="31">
        <f t="shared" si="2"/>
        <v>1611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</v>
      </c>
      <c r="O34" s="7">
        <v>164.29</v>
      </c>
      <c r="P34" s="31">
        <f t="shared" si="2"/>
        <v>294.07909999999998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>
        <v>6.0000000000000001E-3</v>
      </c>
      <c r="F35" s="25"/>
      <c r="G35" s="25"/>
      <c r="H35" s="25"/>
      <c r="I35" s="25"/>
      <c r="J35" s="25"/>
      <c r="K35" s="25"/>
      <c r="L35" s="25"/>
      <c r="M35" s="26">
        <f t="shared" si="0"/>
        <v>6.0000000000000001E-3</v>
      </c>
      <c r="N35" s="26">
        <f>M35*H10</f>
        <v>2.1480000000000001</v>
      </c>
      <c r="O35" s="7">
        <v>180</v>
      </c>
      <c r="P35" s="31">
        <f t="shared" si="2"/>
        <v>386.64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0.13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0.13</v>
      </c>
      <c r="N37" s="26">
        <f>M37*H10</f>
        <v>46.54</v>
      </c>
      <c r="O37" s="7">
        <v>150</v>
      </c>
      <c r="P37" s="31">
        <f t="shared" si="2"/>
        <v>6981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>
        <v>0.1</v>
      </c>
      <c r="G39" s="25"/>
      <c r="H39" s="25"/>
      <c r="I39" s="25"/>
      <c r="J39" s="25"/>
      <c r="K39" s="25"/>
      <c r="L39" s="25"/>
      <c r="M39" s="25">
        <f>F39</f>
        <v>0.1</v>
      </c>
      <c r="N39" s="25">
        <f>M39*H10</f>
        <v>35.799999999999997</v>
      </c>
      <c r="O39" s="25">
        <v>45</v>
      </c>
      <c r="P39" s="31">
        <f t="shared" si="2"/>
        <v>1611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>
        <v>0.1</v>
      </c>
      <c r="H40" s="25"/>
      <c r="I40" s="25"/>
      <c r="J40" s="25"/>
      <c r="K40" s="25"/>
      <c r="L40" s="25"/>
      <c r="M40" s="25">
        <f>G40</f>
        <v>0.1</v>
      </c>
      <c r="N40" s="25">
        <f>M40*H10</f>
        <v>35.799999999999997</v>
      </c>
      <c r="O40" s="25">
        <v>45</v>
      </c>
      <c r="P40" s="31">
        <f t="shared" si="2"/>
        <v>1611</v>
      </c>
      <c r="Q40" s="32"/>
      <c r="R40" s="32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0.15</v>
      </c>
      <c r="J42" s="25"/>
      <c r="K42" s="25"/>
      <c r="L42" s="25"/>
      <c r="M42" s="25">
        <f>I42</f>
        <v>0.15</v>
      </c>
      <c r="N42" s="25">
        <f>M42*H10</f>
        <v>53.7</v>
      </c>
      <c r="O42" s="25">
        <v>35</v>
      </c>
      <c r="P42" s="31">
        <f t="shared" si="2"/>
        <v>1879.5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>
        <v>4.0000000000000001E-3</v>
      </c>
      <c r="I46" s="25"/>
      <c r="J46" s="25"/>
      <c r="K46" s="25"/>
      <c r="L46" s="25"/>
      <c r="M46" s="25">
        <f>H46</f>
        <v>4.0000000000000001E-3</v>
      </c>
      <c r="N46" s="25">
        <f>M46*H10</f>
        <v>1.4319999999999999</v>
      </c>
      <c r="O46" s="25">
        <v>450</v>
      </c>
      <c r="P46" s="31">
        <f>O46*N46</f>
        <v>644.4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E47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7" t="s">
        <v>70</v>
      </c>
      <c r="B48" s="48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21064.623339999998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31" sqref="I3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P49/H10</f>
        <v>58.80236</v>
      </c>
      <c r="H10" s="8">
        <v>355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20874.837800000001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2"/>
      <c r="R13" s="32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2"/>
      <c r="R14" s="32"/>
    </row>
    <row r="15" spans="1:18" ht="87.75" customHeight="1" x14ac:dyDescent="0.25">
      <c r="A15" s="13"/>
      <c r="B15" s="14"/>
      <c r="C15" s="50"/>
      <c r="D15" s="15" t="s">
        <v>78</v>
      </c>
      <c r="E15" s="15" t="s">
        <v>33</v>
      </c>
      <c r="F15" s="15" t="s">
        <v>91</v>
      </c>
      <c r="G15" s="16" t="s">
        <v>122</v>
      </c>
      <c r="H15" s="16"/>
      <c r="I15" s="15"/>
      <c r="J15" s="16"/>
      <c r="K15" s="16"/>
      <c r="L15" s="16"/>
      <c r="M15" s="54"/>
      <c r="N15" s="56"/>
      <c r="O15" s="59"/>
      <c r="P15" s="61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35.5</v>
      </c>
      <c r="O19" s="7">
        <v>28.57</v>
      </c>
      <c r="P19" s="31">
        <f>N19*O19</f>
        <v>1014.235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3.5000000000000003E-2</v>
      </c>
      <c r="N21" s="26">
        <f>M21*H10</f>
        <v>12.425000000000001</v>
      </c>
      <c r="O21" s="7">
        <v>55</v>
      </c>
      <c r="P21" s="31">
        <f t="shared" ref="P21:P27" si="1">N21*O21</f>
        <v>683.375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0.35499999999999998</v>
      </c>
      <c r="O22" s="7">
        <v>12</v>
      </c>
      <c r="P22" s="31">
        <f t="shared" si="1"/>
        <v>4.26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8.9999999999999993E-3</v>
      </c>
      <c r="E23" s="25"/>
      <c r="F23" s="25">
        <v>1.4999999999999999E-2</v>
      </c>
      <c r="G23" s="25"/>
      <c r="H23" s="25"/>
      <c r="I23" s="25"/>
      <c r="J23" s="25"/>
      <c r="K23" s="25"/>
      <c r="L23" s="25"/>
      <c r="M23" s="26">
        <f t="shared" si="0"/>
        <v>2.4E-2</v>
      </c>
      <c r="N23" s="26">
        <f>M23*H10</f>
        <v>8.52</v>
      </c>
      <c r="O23" s="7">
        <v>438.89</v>
      </c>
      <c r="P23" s="31">
        <f t="shared" si="1"/>
        <v>3739.3427999999999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5.5E-2</v>
      </c>
      <c r="E24" s="25">
        <v>0.1</v>
      </c>
      <c r="F24" s="25"/>
      <c r="G24" s="25"/>
      <c r="H24" s="25"/>
      <c r="I24" s="25"/>
      <c r="J24" s="25"/>
      <c r="K24" s="25"/>
      <c r="L24" s="25"/>
      <c r="M24" s="26">
        <f t="shared" si="0"/>
        <v>0.155</v>
      </c>
      <c r="N24" s="26">
        <f>M24*H10</f>
        <v>55.024999999999999</v>
      </c>
      <c r="O24" s="7">
        <v>47</v>
      </c>
      <c r="P24" s="31">
        <f t="shared" si="1"/>
        <v>2586.1750000000002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>
        <v>0.01</v>
      </c>
      <c r="E28" s="27"/>
      <c r="F28" s="25"/>
      <c r="G28" s="27"/>
      <c r="H28" s="27"/>
      <c r="I28" s="27"/>
      <c r="J28" s="27"/>
      <c r="K28" s="27"/>
      <c r="L28" s="27"/>
      <c r="M28" s="26">
        <f>D28</f>
        <v>0.01</v>
      </c>
      <c r="N28" s="26">
        <f>M28*H10</f>
        <v>3.55</v>
      </c>
      <c r="O28" s="40">
        <v>35</v>
      </c>
      <c r="P28" s="31">
        <f>O28*N28</f>
        <v>124.25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3.55</v>
      </c>
      <c r="O29" s="7">
        <v>24</v>
      </c>
      <c r="P29" s="31">
        <f>O29*N29</f>
        <v>85.2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6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3.55</v>
      </c>
      <c r="O35" s="7">
        <v>180</v>
      </c>
      <c r="P35" s="31">
        <f t="shared" si="2"/>
        <v>639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E41</f>
        <v>0</v>
      </c>
      <c r="N41" s="35"/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122</v>
      </c>
      <c r="C43" s="25" t="s">
        <v>40</v>
      </c>
      <c r="D43" s="25"/>
      <c r="E43" s="25"/>
      <c r="F43" s="25"/>
      <c r="G43" s="25">
        <v>0.15</v>
      </c>
      <c r="H43" s="25"/>
      <c r="I43" s="25"/>
      <c r="J43" s="25"/>
      <c r="K43" s="25"/>
      <c r="L43" s="25"/>
      <c r="M43" s="25">
        <f>G43</f>
        <v>0.15</v>
      </c>
      <c r="N43" s="25">
        <f>M43*H10</f>
        <v>53.25</v>
      </c>
      <c r="O43" s="25">
        <v>120</v>
      </c>
      <c r="P43" s="31">
        <f t="shared" si="2"/>
        <v>6390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.75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/>
      <c r="H45" s="25"/>
      <c r="I45" s="25"/>
      <c r="J45" s="25"/>
      <c r="K45" s="25"/>
      <c r="L45" s="25"/>
      <c r="M45" s="26">
        <f>I45</f>
        <v>0</v>
      </c>
      <c r="N45" s="26">
        <f>M45*H10</f>
        <v>0</v>
      </c>
      <c r="O45" s="25">
        <v>10</v>
      </c>
      <c r="P45" s="31">
        <f>O45*N45</f>
        <v>0</v>
      </c>
    </row>
    <row r="46" spans="1:18" ht="15" customHeight="1" x14ac:dyDescent="0.25">
      <c r="A46" s="23">
        <v>29</v>
      </c>
      <c r="B46" s="6" t="s">
        <v>87</v>
      </c>
      <c r="C46" s="25" t="s">
        <v>40</v>
      </c>
      <c r="D46" s="25">
        <v>0.14000000000000001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0.14000000000000001</v>
      </c>
      <c r="N46" s="25">
        <f>M46*H10</f>
        <v>49.7</v>
      </c>
      <c r="O46" s="25">
        <v>100</v>
      </c>
      <c r="P46" s="31">
        <f t="shared" si="2"/>
        <v>4970</v>
      </c>
    </row>
    <row r="47" spans="1:18" ht="15" customHeight="1" x14ac:dyDescent="0.25">
      <c r="A47" s="23">
        <v>30</v>
      </c>
      <c r="B47" s="6" t="s">
        <v>68</v>
      </c>
      <c r="C47" s="25" t="s">
        <v>40</v>
      </c>
      <c r="D47" s="25"/>
      <c r="E47" s="25">
        <v>4.0000000000000001E-3</v>
      </c>
      <c r="F47" s="25"/>
      <c r="G47" s="25"/>
      <c r="H47" s="25"/>
      <c r="I47" s="25"/>
      <c r="J47" s="25"/>
      <c r="K47" s="25"/>
      <c r="L47" s="25"/>
      <c r="M47" s="25">
        <f>E47</f>
        <v>4.0000000000000001E-3</v>
      </c>
      <c r="N47" s="25">
        <f>M47*H10</f>
        <v>1.42</v>
      </c>
      <c r="O47" s="25">
        <v>450</v>
      </c>
      <c r="P47" s="31">
        <f>O47*N47</f>
        <v>639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7" t="s">
        <v>70</v>
      </c>
      <c r="B49" s="48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20874.837800000001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S46" sqref="S46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25.0045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775.1395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2"/>
      <c r="R13" s="32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2"/>
      <c r="R14" s="32"/>
    </row>
    <row r="15" spans="1:18" ht="87.75" customHeight="1" x14ac:dyDescent="0.25">
      <c r="A15" s="13"/>
      <c r="B15" s="14"/>
      <c r="C15" s="50"/>
      <c r="D15" s="15" t="s">
        <v>89</v>
      </c>
      <c r="E15" s="15" t="s">
        <v>33</v>
      </c>
      <c r="F15" s="15" t="s">
        <v>91</v>
      </c>
      <c r="G15" s="15" t="s">
        <v>124</v>
      </c>
      <c r="H15" s="16"/>
      <c r="I15" s="16"/>
      <c r="J15" s="16"/>
      <c r="K15" s="16"/>
      <c r="L15" s="16"/>
      <c r="M15" s="54"/>
      <c r="N15" s="56"/>
      <c r="O15" s="59"/>
      <c r="P15" s="61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1">
        <f>N19*O19</f>
        <v>70.8536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0.62</v>
      </c>
      <c r="O21" s="7">
        <v>55</v>
      </c>
      <c r="P21" s="31">
        <f t="shared" ref="P21:P27" si="1">N21*O21</f>
        <v>34.1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1">
        <f t="shared" si="1"/>
        <v>136.05590000000001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0.09</v>
      </c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2.79</v>
      </c>
      <c r="O24" s="7">
        <v>47</v>
      </c>
      <c r="P24" s="31">
        <f t="shared" si="1"/>
        <v>131.13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>
        <v>1.2999999999999999E-2</v>
      </c>
      <c r="H36" s="25"/>
      <c r="I36" s="25"/>
      <c r="J36" s="25"/>
      <c r="K36" s="25"/>
      <c r="L36" s="25"/>
      <c r="M36" s="26">
        <f t="shared" si="0"/>
        <v>1.2999999999999999E-2</v>
      </c>
      <c r="N36" s="26">
        <f>M36*H10</f>
        <v>0.40300000000000002</v>
      </c>
      <c r="O36" s="7">
        <v>400</v>
      </c>
      <c r="P36" s="31">
        <f t="shared" si="2"/>
        <v>161.19999999999999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1</v>
      </c>
      <c r="N41" s="35">
        <f>M41*H10</f>
        <v>31</v>
      </c>
      <c r="O41" s="25">
        <v>6</v>
      </c>
      <c r="P41" s="36">
        <f t="shared" si="2"/>
        <v>186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>
        <v>4.0000000000000001E-3</v>
      </c>
      <c r="F46" s="25"/>
      <c r="G46" s="25"/>
      <c r="H46" s="25"/>
      <c r="I46" s="25"/>
      <c r="J46" s="25"/>
      <c r="K46" s="25"/>
      <c r="L46" s="25"/>
      <c r="M46" s="25">
        <f>E46</f>
        <v>4.0000000000000001E-3</v>
      </c>
      <c r="N46" s="25">
        <f>M46*H10</f>
        <v>0.124</v>
      </c>
      <c r="O46" s="25">
        <v>450</v>
      </c>
      <c r="P46" s="31">
        <f>O46*N46</f>
        <v>55.8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7" t="s">
        <v>70</v>
      </c>
      <c r="B49" s="48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775.1395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3" zoomScale="82" zoomScaleNormal="82" workbookViewId="0">
      <selection activeCell="H35" sqref="H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58.637050000000002</v>
      </c>
      <c r="H10" s="8">
        <v>348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20405.6934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2"/>
      <c r="R13" s="32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2"/>
      <c r="R14" s="32"/>
    </row>
    <row r="15" spans="1:18" ht="87.75" customHeight="1" x14ac:dyDescent="0.25">
      <c r="A15" s="13"/>
      <c r="B15" s="14"/>
      <c r="C15" s="50"/>
      <c r="D15" s="15" t="s">
        <v>126</v>
      </c>
      <c r="E15" s="15" t="s">
        <v>98</v>
      </c>
      <c r="F15" s="15" t="s">
        <v>127</v>
      </c>
      <c r="G15" s="15" t="s">
        <v>101</v>
      </c>
      <c r="H15" s="16"/>
      <c r="I15" s="16"/>
      <c r="J15" s="16"/>
      <c r="K15" s="16"/>
      <c r="L15" s="16"/>
      <c r="M15" s="54"/>
      <c r="N15" s="56"/>
      <c r="O15" s="59"/>
      <c r="P15" s="61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38.28</v>
      </c>
      <c r="O18" s="31">
        <v>350</v>
      </c>
      <c r="P18" s="31">
        <f>N18*O18</f>
        <v>13398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27.84</v>
      </c>
      <c r="O19" s="7">
        <v>28.57</v>
      </c>
      <c r="P19" s="31">
        <f>N19*O19</f>
        <v>795.38879999999995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0.34799999999999998</v>
      </c>
      <c r="O20" s="7">
        <v>500</v>
      </c>
      <c r="P20" s="31">
        <f>N20*O20</f>
        <v>174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6.96</v>
      </c>
      <c r="O21" s="7">
        <v>55</v>
      </c>
      <c r="P21" s="31">
        <f t="shared" ref="P21:P27" si="1">N21*O21</f>
        <v>382.8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1.74</v>
      </c>
      <c r="O22" s="7">
        <v>12</v>
      </c>
      <c r="P22" s="31">
        <f t="shared" si="1"/>
        <v>20.88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0.06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0.06</v>
      </c>
      <c r="N25" s="26">
        <f>M25*H10</f>
        <v>20.88</v>
      </c>
      <c r="O25" s="7">
        <v>47</v>
      </c>
      <c r="P25" s="31">
        <f t="shared" si="1"/>
        <v>981.36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1.74</v>
      </c>
      <c r="O30" s="7">
        <v>115</v>
      </c>
      <c r="P30" s="31">
        <f t="shared" ref="P30:P45" si="2">N30*O30</f>
        <v>200.1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3.48</v>
      </c>
      <c r="O31" s="7">
        <v>15</v>
      </c>
      <c r="P31" s="31">
        <f t="shared" si="2"/>
        <v>52.2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2.5000000000000001E-2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2.5000000000000001E-2</v>
      </c>
      <c r="N32" s="26">
        <f>M32*H10</f>
        <v>8.6999999999999993</v>
      </c>
      <c r="O32" s="7">
        <v>25</v>
      </c>
      <c r="P32" s="31">
        <f t="shared" si="2"/>
        <v>217.5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1.74</v>
      </c>
      <c r="O34" s="7">
        <v>164.29</v>
      </c>
      <c r="P34" s="31">
        <f t="shared" si="2"/>
        <v>285.8646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E41</f>
        <v>0</v>
      </c>
      <c r="N41" s="35">
        <f>M41*H10</f>
        <v>0</v>
      </c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2.7839999999999998</v>
      </c>
      <c r="O43" s="25">
        <v>150</v>
      </c>
      <c r="P43" s="31">
        <f t="shared" si="2"/>
        <v>417.6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>
        <v>1</v>
      </c>
      <c r="H45" s="25"/>
      <c r="I45" s="25"/>
      <c r="J45" s="25"/>
      <c r="K45" s="25"/>
      <c r="L45" s="25"/>
      <c r="M45" s="25">
        <f>G45</f>
        <v>1</v>
      </c>
      <c r="N45" s="25">
        <f>M45*H10</f>
        <v>348</v>
      </c>
      <c r="O45" s="25">
        <v>10</v>
      </c>
      <c r="P45" s="31">
        <f t="shared" si="2"/>
        <v>3480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47" t="s">
        <v>70</v>
      </c>
      <c r="B48" s="48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20405.6934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R18" sqref="R1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P51/H10</f>
        <v>59.114539999999998</v>
      </c>
      <c r="H10" s="8">
        <v>245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14483.0623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2"/>
      <c r="R13" s="32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2"/>
      <c r="R14" s="32"/>
    </row>
    <row r="15" spans="1:18" ht="75.75" customHeight="1" x14ac:dyDescent="0.25">
      <c r="A15" s="13"/>
      <c r="B15" s="14"/>
      <c r="C15" s="50"/>
      <c r="D15" s="15" t="s">
        <v>129</v>
      </c>
      <c r="E15" s="15" t="s">
        <v>97</v>
      </c>
      <c r="F15" s="15" t="s">
        <v>98</v>
      </c>
      <c r="G15" s="15" t="s">
        <v>91</v>
      </c>
      <c r="H15" s="16" t="s">
        <v>58</v>
      </c>
      <c r="I15" s="15" t="s">
        <v>99</v>
      </c>
      <c r="J15" s="16"/>
      <c r="K15" s="16"/>
      <c r="L15" s="16"/>
      <c r="M15" s="54"/>
      <c r="N15" s="56"/>
      <c r="O15" s="59"/>
      <c r="P15" s="61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22.05</v>
      </c>
      <c r="O18" s="31">
        <v>350</v>
      </c>
      <c r="P18" s="31">
        <f>N18*O18</f>
        <v>7717.5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23.765000000000001</v>
      </c>
      <c r="O19" s="7">
        <v>28.57</v>
      </c>
      <c r="P19" s="31">
        <f>N19*O19</f>
        <v>678.96605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0.245</v>
      </c>
      <c r="O20" s="7">
        <v>500</v>
      </c>
      <c r="P20" s="31">
        <f>N20*O20</f>
        <v>122.5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4.165</v>
      </c>
      <c r="O21" s="7">
        <v>55</v>
      </c>
      <c r="P21" s="31">
        <f t="shared" ref="P21:P27" si="1">N21*O21</f>
        <v>229.07499999999999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0.98</v>
      </c>
      <c r="O22" s="7">
        <v>12</v>
      </c>
      <c r="P22" s="31">
        <f t="shared" si="1"/>
        <v>11.76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5.0000000000000001E-3</v>
      </c>
      <c r="E23" s="25">
        <v>5.0000000000000001E-3</v>
      </c>
      <c r="F23" s="25"/>
      <c r="G23" s="25">
        <v>0.01</v>
      </c>
      <c r="H23" s="25"/>
      <c r="I23" s="25"/>
      <c r="J23" s="25"/>
      <c r="K23" s="25"/>
      <c r="L23" s="25"/>
      <c r="M23" s="26">
        <f t="shared" si="0"/>
        <v>0.02</v>
      </c>
      <c r="N23" s="26">
        <f>M23*H10</f>
        <v>4.9000000000000004</v>
      </c>
      <c r="O23" s="7">
        <v>438.89</v>
      </c>
      <c r="P23" s="31">
        <f t="shared" si="1"/>
        <v>2150.5610000000001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4.165</v>
      </c>
      <c r="O24" s="7">
        <v>47</v>
      </c>
      <c r="P24" s="31">
        <f t="shared" si="1"/>
        <v>195.755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0.04</v>
      </c>
      <c r="F30" s="25"/>
      <c r="G30" s="25"/>
      <c r="H30" s="25"/>
      <c r="I30" s="25"/>
      <c r="J30" s="25"/>
      <c r="K30" s="25"/>
      <c r="L30" s="25"/>
      <c r="M30" s="26">
        <f>E30</f>
        <v>0.04</v>
      </c>
      <c r="N30" s="26">
        <f>M30*H10</f>
        <v>9.8000000000000007</v>
      </c>
      <c r="O30" s="7">
        <v>30</v>
      </c>
      <c r="P30" s="31">
        <f>O30*N30</f>
        <v>294</v>
      </c>
      <c r="Q30" s="32"/>
      <c r="R30" s="32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1.2250000000000001</v>
      </c>
      <c r="O31" s="7">
        <v>115</v>
      </c>
      <c r="P31" s="31">
        <f t="shared" ref="P31:P48" si="2">N31*O31</f>
        <v>140.875</v>
      </c>
      <c r="Q31" s="32"/>
      <c r="R31" s="32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2.2050000000000001</v>
      </c>
      <c r="O32" s="7">
        <v>18</v>
      </c>
      <c r="P32" s="31">
        <f t="shared" si="2"/>
        <v>39.69</v>
      </c>
      <c r="Q32" s="32"/>
      <c r="R32" s="32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1.2250000000000001</v>
      </c>
      <c r="O33" s="7">
        <v>25</v>
      </c>
      <c r="P33" s="31">
        <f t="shared" si="2"/>
        <v>30.625</v>
      </c>
      <c r="Q33" s="32"/>
      <c r="R33" s="32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1.2250000000000001</v>
      </c>
      <c r="O35" s="7">
        <v>164.29</v>
      </c>
      <c r="P35" s="31">
        <f t="shared" si="2"/>
        <v>201.25524999999999</v>
      </c>
      <c r="Q35" s="32"/>
      <c r="R35" s="32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>
        <v>1.2999999999999999E-2</v>
      </c>
      <c r="I37" s="25"/>
      <c r="J37" s="25"/>
      <c r="K37" s="25"/>
      <c r="L37" s="25"/>
      <c r="M37" s="26">
        <f t="shared" si="0"/>
        <v>1.2999999999999999E-2</v>
      </c>
      <c r="N37" s="26">
        <f>M37*H10</f>
        <v>3.1850000000000001</v>
      </c>
      <c r="O37" s="7">
        <v>400</v>
      </c>
      <c r="P37" s="31">
        <f t="shared" si="2"/>
        <v>1274</v>
      </c>
      <c r="Q37" s="32"/>
      <c r="R37" s="32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5">
        <f>E42</f>
        <v>0</v>
      </c>
      <c r="N42" s="35"/>
      <c r="O42" s="25">
        <v>5.5</v>
      </c>
      <c r="P42" s="36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1">
        <f t="shared" si="2"/>
        <v>0</v>
      </c>
      <c r="Q43" s="32"/>
      <c r="R43" s="32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</v>
      </c>
      <c r="J44" s="25"/>
      <c r="K44" s="25"/>
      <c r="L44" s="25"/>
      <c r="M44" s="25">
        <f>I44</f>
        <v>0.1</v>
      </c>
      <c r="N44" s="25">
        <f>M44*H10</f>
        <v>24.5</v>
      </c>
      <c r="O44" s="25">
        <v>45</v>
      </c>
      <c r="P44" s="31">
        <f>O44*N44</f>
        <v>1102.5</v>
      </c>
      <c r="Q44" s="32"/>
      <c r="R44" s="32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1.96</v>
      </c>
      <c r="O45" s="25">
        <v>150</v>
      </c>
      <c r="P45" s="31">
        <f t="shared" si="2"/>
        <v>294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1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1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1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1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47" t="s">
        <v>70</v>
      </c>
      <c r="B51" s="48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1">
        <f>SUM(P18:P50)</f>
        <v>14483.0623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51:B51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3" zoomScale="82" zoomScaleNormal="82" workbookViewId="0">
      <selection activeCell="S40" sqref="S4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P51/H10</f>
        <v>58.900280000000002</v>
      </c>
      <c r="H10" s="8">
        <v>365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21498.602200000001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2"/>
      <c r="R13" s="32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2"/>
      <c r="R14" s="32"/>
    </row>
    <row r="15" spans="1:18" ht="75.75" customHeight="1" x14ac:dyDescent="0.25">
      <c r="A15" s="13"/>
      <c r="B15" s="14"/>
      <c r="C15" s="50"/>
      <c r="D15" s="15" t="s">
        <v>129</v>
      </c>
      <c r="E15" s="15" t="s">
        <v>104</v>
      </c>
      <c r="F15" s="15" t="s">
        <v>90</v>
      </c>
      <c r="G15" s="15" t="s">
        <v>35</v>
      </c>
      <c r="H15" s="16" t="s">
        <v>131</v>
      </c>
      <c r="I15" s="15"/>
      <c r="J15" s="16"/>
      <c r="K15" s="16"/>
      <c r="L15" s="16"/>
      <c r="M15" s="54"/>
      <c r="N15" s="56"/>
      <c r="O15" s="59"/>
      <c r="P15" s="61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32.85</v>
      </c>
      <c r="O18" s="31">
        <v>350</v>
      </c>
      <c r="P18" s="31">
        <f>N18*O18</f>
        <v>11497.5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35.405000000000001</v>
      </c>
      <c r="O19" s="7">
        <v>31.43</v>
      </c>
      <c r="P19" s="31">
        <f>N19*O19</f>
        <v>1112.7791500000001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0.36499999999999999</v>
      </c>
      <c r="O20" s="7">
        <v>500</v>
      </c>
      <c r="P20" s="31">
        <f>N20*O20</f>
        <v>182.5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6.2050000000000001</v>
      </c>
      <c r="O21" s="7">
        <v>55</v>
      </c>
      <c r="P21" s="31">
        <f t="shared" ref="P21:P27" si="1">N21*O21</f>
        <v>341.27499999999998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1.095</v>
      </c>
      <c r="O22" s="7">
        <v>12</v>
      </c>
      <c r="P22" s="31">
        <f t="shared" si="1"/>
        <v>13.14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2.92</v>
      </c>
      <c r="O23" s="7">
        <v>438.89</v>
      </c>
      <c r="P23" s="31">
        <f t="shared" si="1"/>
        <v>1281.5588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6.2050000000000001</v>
      </c>
      <c r="O24" s="7">
        <v>47</v>
      </c>
      <c r="P24" s="31">
        <f t="shared" si="1"/>
        <v>291.63499999999999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0.04</v>
      </c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14.6</v>
      </c>
      <c r="O27" s="7">
        <v>35</v>
      </c>
      <c r="P27" s="31">
        <f t="shared" si="1"/>
        <v>511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1.095</v>
      </c>
      <c r="O29" s="7">
        <v>24</v>
      </c>
      <c r="P29" s="31">
        <f>O29*N29</f>
        <v>26.28</v>
      </c>
      <c r="Q29" s="32"/>
      <c r="R29" s="32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>E30</f>
        <v>0</v>
      </c>
      <c r="N30" s="26">
        <f>M30*H10</f>
        <v>0</v>
      </c>
      <c r="O30" s="7">
        <v>30</v>
      </c>
      <c r="P30" s="31">
        <f>O30*N30</f>
        <v>0</v>
      </c>
      <c r="Q30" s="32"/>
      <c r="R30" s="32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2.19</v>
      </c>
      <c r="O31" s="7">
        <v>115</v>
      </c>
      <c r="P31" s="31">
        <f t="shared" ref="P31:P48" si="2">N31*O31</f>
        <v>251.85</v>
      </c>
      <c r="Q31" s="32"/>
      <c r="R31" s="32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3.2850000000000001</v>
      </c>
      <c r="O32" s="7">
        <v>18</v>
      </c>
      <c r="P32" s="31">
        <f t="shared" si="2"/>
        <v>59.13</v>
      </c>
      <c r="Q32" s="32"/>
      <c r="R32" s="32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1.825</v>
      </c>
      <c r="O33" s="7">
        <v>25</v>
      </c>
      <c r="P33" s="31">
        <f t="shared" si="2"/>
        <v>45.625</v>
      </c>
      <c r="Q33" s="32"/>
      <c r="R33" s="32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1.825</v>
      </c>
      <c r="O35" s="7">
        <v>164.29</v>
      </c>
      <c r="P35" s="31">
        <f t="shared" si="2"/>
        <v>299.82925</v>
      </c>
      <c r="Q35" s="32"/>
      <c r="R35" s="32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240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5">
        <f>E42</f>
        <v>0</v>
      </c>
      <c r="N42" s="35"/>
      <c r="O42" s="25">
        <v>5.5</v>
      </c>
      <c r="P42" s="36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1">
        <f t="shared" si="2"/>
        <v>0</v>
      </c>
      <c r="Q43" s="32"/>
      <c r="R43" s="32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5">
        <f>I44</f>
        <v>0</v>
      </c>
      <c r="N44" s="25">
        <f>M44*H10</f>
        <v>0</v>
      </c>
      <c r="O44" s="25">
        <v>45</v>
      </c>
      <c r="P44" s="31">
        <f>O44*N44</f>
        <v>0</v>
      </c>
      <c r="Q44" s="32"/>
      <c r="R44" s="32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F45</f>
        <v>0</v>
      </c>
      <c r="N45" s="25">
        <f>M45*H10</f>
        <v>0</v>
      </c>
      <c r="O45" s="25">
        <v>150</v>
      </c>
      <c r="P45" s="31">
        <f t="shared" si="2"/>
        <v>0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1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1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1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1">
        <f>O49*N49</f>
        <v>0</v>
      </c>
    </row>
    <row r="50" spans="1:16" ht="15" customHeight="1" x14ac:dyDescent="0.25">
      <c r="A50" s="23">
        <v>33</v>
      </c>
      <c r="B50" s="6" t="s">
        <v>131</v>
      </c>
      <c r="C50" s="25" t="s">
        <v>40</v>
      </c>
      <c r="D50" s="25"/>
      <c r="E50" s="25"/>
      <c r="F50" s="25"/>
      <c r="G50" s="25"/>
      <c r="H50" s="25">
        <v>0.18</v>
      </c>
      <c r="I50" s="25"/>
      <c r="J50" s="25"/>
      <c r="K50" s="25"/>
      <c r="L50" s="25"/>
      <c r="M50" s="25">
        <f>H50</f>
        <v>0.18</v>
      </c>
      <c r="N50" s="25">
        <f>M50*H10</f>
        <v>65.7</v>
      </c>
      <c r="O50" s="25">
        <v>85</v>
      </c>
      <c r="P50" s="7">
        <f>O50*N50</f>
        <v>5584.5</v>
      </c>
    </row>
    <row r="51" spans="1:16" ht="15.75" x14ac:dyDescent="0.25">
      <c r="A51" s="47" t="s">
        <v>70</v>
      </c>
      <c r="B51" s="48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1">
        <f>SUM(P18:P50)</f>
        <v>21498.602200000001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51:B51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O9" sqref="O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58.865850000000002</v>
      </c>
      <c r="H10" s="8">
        <v>359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21132.84015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2"/>
      <c r="R13" s="32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2"/>
      <c r="R14" s="32"/>
    </row>
    <row r="15" spans="1:18" ht="87.75" customHeight="1" x14ac:dyDescent="0.25">
      <c r="A15" s="13"/>
      <c r="B15" s="14"/>
      <c r="C15" s="50"/>
      <c r="D15" s="15" t="s">
        <v>126</v>
      </c>
      <c r="E15" s="15" t="s">
        <v>98</v>
      </c>
      <c r="F15" s="15" t="s">
        <v>127</v>
      </c>
      <c r="G15" s="15" t="s">
        <v>101</v>
      </c>
      <c r="H15" s="16"/>
      <c r="I15" s="16"/>
      <c r="J15" s="16"/>
      <c r="K15" s="16"/>
      <c r="L15" s="16"/>
      <c r="M15" s="54"/>
      <c r="N15" s="56"/>
      <c r="O15" s="59"/>
      <c r="P15" s="61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39.49</v>
      </c>
      <c r="O18" s="31">
        <v>350</v>
      </c>
      <c r="P18" s="31">
        <f>N18*O18</f>
        <v>13821.5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28.72</v>
      </c>
      <c r="O19" s="7">
        <v>31.43</v>
      </c>
      <c r="P19" s="31">
        <f>N19*O19</f>
        <v>902.66959999999995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0.35899999999999999</v>
      </c>
      <c r="O20" s="7">
        <v>500</v>
      </c>
      <c r="P20" s="31">
        <f>N20*O20</f>
        <v>179.5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7.18</v>
      </c>
      <c r="O21" s="7">
        <v>55</v>
      </c>
      <c r="P21" s="31">
        <f t="shared" ref="P21:P27" si="1">N21*O21</f>
        <v>394.9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1.7949999999999999</v>
      </c>
      <c r="O22" s="7">
        <v>12</v>
      </c>
      <c r="P22" s="31">
        <f t="shared" si="1"/>
        <v>21.54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0.06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0.06</v>
      </c>
      <c r="N25" s="26">
        <f>M25*H10</f>
        <v>21.54</v>
      </c>
      <c r="O25" s="7">
        <v>47</v>
      </c>
      <c r="P25" s="31">
        <f t="shared" si="1"/>
        <v>1012.38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1.7949999999999999</v>
      </c>
      <c r="O30" s="7">
        <v>115</v>
      </c>
      <c r="P30" s="31">
        <f t="shared" ref="P30:P45" si="2">N30*O30</f>
        <v>206.42500000000001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3.59</v>
      </c>
      <c r="O31" s="7">
        <v>15</v>
      </c>
      <c r="P31" s="31">
        <f t="shared" si="2"/>
        <v>53.85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2.5000000000000001E-2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2.5000000000000001E-2</v>
      </c>
      <c r="N32" s="26">
        <f>M32*H10</f>
        <v>8.9749999999999996</v>
      </c>
      <c r="O32" s="7">
        <v>25</v>
      </c>
      <c r="P32" s="31">
        <f t="shared" si="2"/>
        <v>224.375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1.7949999999999999</v>
      </c>
      <c r="O34" s="7">
        <v>164.29</v>
      </c>
      <c r="P34" s="31">
        <f t="shared" si="2"/>
        <v>294.90055000000001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E41</f>
        <v>0</v>
      </c>
      <c r="N41" s="35">
        <f>M41*H10</f>
        <v>0</v>
      </c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2.8719999999999999</v>
      </c>
      <c r="O43" s="25">
        <v>150</v>
      </c>
      <c r="P43" s="31">
        <f t="shared" si="2"/>
        <v>430.8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>
        <v>1</v>
      </c>
      <c r="H45" s="25"/>
      <c r="I45" s="25"/>
      <c r="J45" s="25"/>
      <c r="K45" s="25"/>
      <c r="L45" s="25"/>
      <c r="M45" s="25">
        <f>G45</f>
        <v>1</v>
      </c>
      <c r="N45" s="25">
        <f>M45*H10</f>
        <v>359</v>
      </c>
      <c r="O45" s="25">
        <v>10</v>
      </c>
      <c r="P45" s="31">
        <f t="shared" si="2"/>
        <v>3590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47" t="s">
        <v>70</v>
      </c>
      <c r="B48" s="48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21132.84015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P47/H10</f>
        <v>58.920072409972299</v>
      </c>
      <c r="H10" s="8">
        <v>361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21270.146140000001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2"/>
      <c r="R13" s="32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2"/>
      <c r="R14" s="32"/>
    </row>
    <row r="15" spans="1:18" ht="87.75" customHeight="1" x14ac:dyDescent="0.25">
      <c r="A15" s="13"/>
      <c r="B15" s="14"/>
      <c r="C15" s="50"/>
      <c r="D15" s="15" t="s">
        <v>134</v>
      </c>
      <c r="E15" s="15" t="s">
        <v>135</v>
      </c>
      <c r="F15" s="15" t="s">
        <v>136</v>
      </c>
      <c r="G15" s="16" t="s">
        <v>35</v>
      </c>
      <c r="H15" s="16" t="s">
        <v>90</v>
      </c>
      <c r="I15" s="16" t="s">
        <v>34</v>
      </c>
      <c r="J15" s="16"/>
      <c r="K15" s="16"/>
      <c r="L15" s="16"/>
      <c r="M15" s="54"/>
      <c r="N15" s="56"/>
      <c r="O15" s="59"/>
      <c r="P15" s="61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</v>
      </c>
      <c r="N18" s="26">
        <f>M18*H10</f>
        <v>36.1</v>
      </c>
      <c r="O18" s="31">
        <v>350</v>
      </c>
      <c r="P18" s="31">
        <f>N18*O18</f>
        <v>12635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28.88</v>
      </c>
      <c r="O19" s="7">
        <v>31.43</v>
      </c>
      <c r="P19" s="31">
        <f>N19*O19</f>
        <v>907.69839999999999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0.36099999999999999</v>
      </c>
      <c r="O20" s="7">
        <v>500</v>
      </c>
      <c r="P20" s="31">
        <f>N20*O20</f>
        <v>180.5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>
        <v>1.4999999999999999E-2</v>
      </c>
      <c r="I21" s="25"/>
      <c r="J21" s="25"/>
      <c r="K21" s="25"/>
      <c r="L21" s="25"/>
      <c r="M21" s="26">
        <f t="shared" si="0"/>
        <v>1.4999999999999999E-2</v>
      </c>
      <c r="N21" s="26">
        <f>M21*H10</f>
        <v>5.415</v>
      </c>
      <c r="O21" s="7">
        <v>55</v>
      </c>
      <c r="P21" s="31">
        <f t="shared" ref="P21:P27" si="1">N21*O21</f>
        <v>297.82499999999999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4.0000000000000001E-3</v>
      </c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0.01</v>
      </c>
      <c r="N22" s="26">
        <f>M22*H10</f>
        <v>3.61</v>
      </c>
      <c r="O22" s="7">
        <v>12</v>
      </c>
      <c r="P22" s="31">
        <f t="shared" si="1"/>
        <v>43.32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3.0000000000000001E-3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2.1659999999999999</v>
      </c>
      <c r="O23" s="7">
        <v>438.89</v>
      </c>
      <c r="P23" s="31">
        <f t="shared" si="1"/>
        <v>950.63574000000006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0.03</v>
      </c>
      <c r="N24" s="26">
        <f>M24*H10</f>
        <v>10.83</v>
      </c>
      <c r="O24" s="7">
        <v>47</v>
      </c>
      <c r="P24" s="31">
        <f t="shared" si="1"/>
        <v>509.01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0.05</v>
      </c>
      <c r="F26" s="27"/>
      <c r="G26" s="25"/>
      <c r="H26" s="25"/>
      <c r="I26" s="25"/>
      <c r="J26" s="25"/>
      <c r="K26" s="25"/>
      <c r="L26" s="25"/>
      <c r="M26" s="26">
        <f t="shared" si="0"/>
        <v>0.05</v>
      </c>
      <c r="N26" s="26">
        <f>M26*H10</f>
        <v>18.05</v>
      </c>
      <c r="O26" s="7">
        <v>75</v>
      </c>
      <c r="P26" s="31">
        <f t="shared" si="1"/>
        <v>1353.75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1.083</v>
      </c>
      <c r="O29" s="7">
        <v>24</v>
      </c>
      <c r="P29" s="31">
        <f>O29*N29</f>
        <v>25.992000000000001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>
        <v>6.0000000000000001E-3</v>
      </c>
      <c r="G30" s="25"/>
      <c r="H30" s="25"/>
      <c r="I30" s="25"/>
      <c r="J30" s="25"/>
      <c r="K30" s="25"/>
      <c r="L30" s="25"/>
      <c r="M30" s="26">
        <f t="shared" si="0"/>
        <v>6.0000000000000001E-3</v>
      </c>
      <c r="N30" s="26">
        <f>M30*H10</f>
        <v>2.1659999999999999</v>
      </c>
      <c r="O30" s="7">
        <v>115</v>
      </c>
      <c r="P30" s="31">
        <f t="shared" ref="P30:P45" si="2">N30*O30</f>
        <v>249.09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1.8049999999999999</v>
      </c>
      <c r="O31" s="7">
        <v>18</v>
      </c>
      <c r="P31" s="31">
        <f t="shared" si="2"/>
        <v>32.49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>
        <v>3.7999999999999999E-2</v>
      </c>
      <c r="G32" s="25"/>
      <c r="H32" s="25"/>
      <c r="I32" s="25"/>
      <c r="J32" s="25"/>
      <c r="K32" s="25"/>
      <c r="L32" s="25"/>
      <c r="M32" s="26">
        <f t="shared" si="0"/>
        <v>4.2999999999999997E-2</v>
      </c>
      <c r="N32" s="26">
        <f>M32*H10</f>
        <v>15.523</v>
      </c>
      <c r="O32" s="7">
        <v>25</v>
      </c>
      <c r="P32" s="31">
        <f t="shared" si="2"/>
        <v>388.07499999999999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>
        <v>0.08</v>
      </c>
      <c r="G33" s="25"/>
      <c r="H33" s="25"/>
      <c r="I33" s="25"/>
      <c r="J33" s="25"/>
      <c r="K33" s="25"/>
      <c r="L33" s="25"/>
      <c r="M33" s="26">
        <f t="shared" si="0"/>
        <v>0.08</v>
      </c>
      <c r="N33" s="26">
        <f>M33*H10</f>
        <v>28.88</v>
      </c>
      <c r="O33" s="7">
        <v>25</v>
      </c>
      <c r="P33" s="31">
        <f t="shared" si="2"/>
        <v>722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3.61</v>
      </c>
      <c r="O35" s="7">
        <v>180</v>
      </c>
      <c r="P35" s="31">
        <f t="shared" si="2"/>
        <v>649.79999999999995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</v>
      </c>
      <c r="J42" s="25"/>
      <c r="K42" s="25"/>
      <c r="L42" s="25"/>
      <c r="M42" s="25">
        <f>I42</f>
        <v>0.1</v>
      </c>
      <c r="N42" s="25">
        <f>M42*H10</f>
        <v>36.1</v>
      </c>
      <c r="O42" s="25">
        <v>45</v>
      </c>
      <c r="P42" s="31">
        <f t="shared" si="2"/>
        <v>1624.5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>
        <v>1.0999999999999999E-2</v>
      </c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65</v>
      </c>
      <c r="O44" s="25">
        <v>6</v>
      </c>
      <c r="P44" s="31">
        <f t="shared" si="2"/>
        <v>390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69</v>
      </c>
      <c r="C46" s="25" t="s">
        <v>40</v>
      </c>
      <c r="D46" s="25"/>
      <c r="E46" s="25"/>
      <c r="F46" s="25">
        <v>0.01</v>
      </c>
      <c r="G46" s="25"/>
      <c r="H46" s="25"/>
      <c r="I46" s="25"/>
      <c r="J46" s="25"/>
      <c r="K46" s="25"/>
      <c r="L46" s="25"/>
      <c r="M46" s="25">
        <f>F46</f>
        <v>0.01</v>
      </c>
      <c r="N46" s="25">
        <f>M46*H10</f>
        <v>3.61</v>
      </c>
      <c r="O46" s="25">
        <v>86</v>
      </c>
      <c r="P46" s="7">
        <f>O46*N46</f>
        <v>310.45999999999998</v>
      </c>
    </row>
    <row r="47" spans="1:18" ht="15.75" x14ac:dyDescent="0.25">
      <c r="A47" s="47" t="s">
        <v>70</v>
      </c>
      <c r="B47" s="48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1">
        <f>SUM(P18:P46)</f>
        <v>21270.146140000001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0" spans="2:16" ht="15.75" x14ac:dyDescent="0.25">
      <c r="B50" s="28" t="s">
        <v>76</v>
      </c>
    </row>
    <row r="54" spans="2:16" ht="15.75" x14ac:dyDescent="0.25">
      <c r="B54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7:B47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C64" sqref="C63:C64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25.0045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775.1395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2"/>
      <c r="R13" s="32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2"/>
      <c r="R14" s="32"/>
    </row>
    <row r="15" spans="1:18" ht="87.75" customHeight="1" x14ac:dyDescent="0.25">
      <c r="A15" s="13"/>
      <c r="B15" s="14"/>
      <c r="C15" s="50"/>
      <c r="D15" s="15" t="s">
        <v>89</v>
      </c>
      <c r="E15" s="15" t="s">
        <v>33</v>
      </c>
      <c r="F15" s="15" t="s">
        <v>91</v>
      </c>
      <c r="G15" s="15" t="s">
        <v>124</v>
      </c>
      <c r="H15" s="16"/>
      <c r="I15" s="16"/>
      <c r="J15" s="16"/>
      <c r="K15" s="16"/>
      <c r="L15" s="16"/>
      <c r="M15" s="54"/>
      <c r="N15" s="56"/>
      <c r="O15" s="59"/>
      <c r="P15" s="61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1">
        <f>N19*O19</f>
        <v>70.8536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0.62</v>
      </c>
      <c r="O21" s="7">
        <v>55</v>
      </c>
      <c r="P21" s="31">
        <f t="shared" ref="P21:P27" si="1">N21*O21</f>
        <v>34.1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1">
        <f t="shared" si="1"/>
        <v>136.05590000000001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0.09</v>
      </c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2.79</v>
      </c>
      <c r="O24" s="7">
        <v>47</v>
      </c>
      <c r="P24" s="31">
        <f t="shared" si="1"/>
        <v>131.13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>
        <v>1.2999999999999999E-2</v>
      </c>
      <c r="H36" s="25"/>
      <c r="I36" s="25"/>
      <c r="J36" s="25"/>
      <c r="K36" s="25"/>
      <c r="L36" s="25"/>
      <c r="M36" s="26">
        <f t="shared" si="0"/>
        <v>1.2999999999999999E-2</v>
      </c>
      <c r="N36" s="26">
        <f>M36*H10</f>
        <v>0.40300000000000002</v>
      </c>
      <c r="O36" s="7">
        <v>400</v>
      </c>
      <c r="P36" s="31">
        <f t="shared" si="2"/>
        <v>161.19999999999999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1</v>
      </c>
      <c r="N41" s="35">
        <f>M41*H10</f>
        <v>31</v>
      </c>
      <c r="O41" s="25">
        <v>6</v>
      </c>
      <c r="P41" s="36">
        <f t="shared" si="2"/>
        <v>186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>
        <v>4.0000000000000001E-3</v>
      </c>
      <c r="F46" s="25"/>
      <c r="G46" s="25"/>
      <c r="H46" s="25"/>
      <c r="I46" s="25"/>
      <c r="J46" s="25"/>
      <c r="K46" s="25"/>
      <c r="L46" s="25"/>
      <c r="M46" s="25">
        <f>E46</f>
        <v>4.0000000000000001E-3</v>
      </c>
      <c r="N46" s="25">
        <f>M46*H10</f>
        <v>0.124</v>
      </c>
      <c r="O46" s="25">
        <v>450</v>
      </c>
      <c r="P46" s="31">
        <f>O46*N46</f>
        <v>55.8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7" t="s">
        <v>70</v>
      </c>
      <c r="B49" s="48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775.1395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t="s">
        <v>76</v>
      </c>
      <c r="C51" t="s">
        <v>72</v>
      </c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71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H29" sqref="H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13.81306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469.64404000000002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2"/>
      <c r="R13" s="32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2"/>
      <c r="R14" s="32"/>
    </row>
    <row r="15" spans="1:18" ht="87.75" customHeight="1" x14ac:dyDescent="0.25">
      <c r="A15" s="13"/>
      <c r="B15" s="14"/>
      <c r="C15" s="50"/>
      <c r="D15" s="15" t="s">
        <v>138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54"/>
      <c r="N15" s="56"/>
      <c r="O15" s="59"/>
      <c r="P15" s="61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1.7</v>
      </c>
      <c r="O19" s="7">
        <v>28.57</v>
      </c>
      <c r="P19" s="31">
        <f>N19*O19</f>
        <v>48.569000000000003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1">
        <f t="shared" ref="P21:P27" si="1">N21*O21</f>
        <v>28.05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6.8000000000000005E-2</v>
      </c>
      <c r="O22" s="7">
        <v>12</v>
      </c>
      <c r="P22" s="31">
        <f t="shared" si="1"/>
        <v>0.81599999999999995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4.0000000000000001E-3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4.0000000000000001E-3</v>
      </c>
      <c r="N23" s="26">
        <f>M23*H10</f>
        <v>0.13600000000000001</v>
      </c>
      <c r="O23" s="7">
        <v>438.89</v>
      </c>
      <c r="P23" s="31">
        <f t="shared" si="1"/>
        <v>59.689039999999999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0.04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1.36</v>
      </c>
      <c r="O27" s="7">
        <v>32</v>
      </c>
      <c r="P27" s="31">
        <f t="shared" si="1"/>
        <v>43.52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>
        <v>0.02</v>
      </c>
      <c r="E36" s="25"/>
      <c r="F36" s="25"/>
      <c r="G36" s="25"/>
      <c r="H36" s="25"/>
      <c r="I36" s="25"/>
      <c r="J36" s="25"/>
      <c r="K36" s="25"/>
      <c r="L36" s="25"/>
      <c r="M36" s="26">
        <f t="shared" si="0"/>
        <v>0.02</v>
      </c>
      <c r="N36" s="26">
        <f>M36*H10</f>
        <v>0.68</v>
      </c>
      <c r="O36" s="7">
        <v>400</v>
      </c>
      <c r="P36" s="31">
        <f t="shared" si="2"/>
        <v>272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7" t="s">
        <v>70</v>
      </c>
      <c r="B49" s="48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469.64404000000002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10" zoomScale="82" zoomScaleNormal="82" workbookViewId="0">
      <selection activeCell="R19" sqref="R1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114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P47/H10</f>
        <v>13.805720000000001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455.58875999999998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2"/>
      <c r="R13" s="32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2"/>
      <c r="R14" s="32"/>
    </row>
    <row r="15" spans="1:18" ht="103.5" customHeight="1" x14ac:dyDescent="0.25">
      <c r="A15" s="13"/>
      <c r="B15" s="14"/>
      <c r="C15" s="50"/>
      <c r="D15" s="15" t="s">
        <v>115</v>
      </c>
      <c r="E15" s="15" t="s">
        <v>94</v>
      </c>
      <c r="F15" s="15" t="s">
        <v>35</v>
      </c>
      <c r="G15" s="16"/>
      <c r="H15" s="16"/>
      <c r="I15" s="16"/>
      <c r="J15" s="16"/>
      <c r="K15" s="16"/>
      <c r="L15" s="16"/>
      <c r="M15" s="54"/>
      <c r="N15" s="56"/>
      <c r="O15" s="59"/>
      <c r="P15" s="61"/>
      <c r="Q15" s="32"/>
      <c r="R15" s="32"/>
    </row>
    <row r="16" spans="1:18" ht="15.75" x14ac:dyDescent="0.25">
      <c r="B16" s="4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43" t="s">
        <v>37</v>
      </c>
      <c r="B17" s="44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2.64</v>
      </c>
      <c r="O19" s="7">
        <v>28.57</v>
      </c>
      <c r="P19" s="31">
        <f>N19*O19</f>
        <v>75.424800000000005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0.01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0.82499999999999996</v>
      </c>
      <c r="O21" s="7">
        <v>55</v>
      </c>
      <c r="P21" s="31">
        <f t="shared" ref="P21:P27" si="1">N21*O21</f>
        <v>45.375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6.6000000000000003E-2</v>
      </c>
      <c r="O22" s="7">
        <v>12</v>
      </c>
      <c r="P22" s="31">
        <f t="shared" si="1"/>
        <v>0.79200000000000004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8.0000000000000002E-3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0.26400000000000001</v>
      </c>
      <c r="O23" s="7">
        <v>438.89</v>
      </c>
      <c r="P23" s="31">
        <f t="shared" si="1"/>
        <v>115.86696000000001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0.09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2.97</v>
      </c>
      <c r="O24" s="7">
        <v>47</v>
      </c>
      <c r="P24" s="31">
        <f t="shared" si="1"/>
        <v>139.59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0.04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0.04</v>
      </c>
      <c r="N25" s="26">
        <f>M25*H10</f>
        <v>1.32</v>
      </c>
      <c r="O25" s="7">
        <v>47</v>
      </c>
      <c r="P25" s="31">
        <f t="shared" si="1"/>
        <v>62.04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75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4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116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117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85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15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119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I45</f>
        <v>0</v>
      </c>
      <c r="N45" s="25">
        <f>M45*H10</f>
        <v>0</v>
      </c>
      <c r="O45" s="25">
        <v>150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84</v>
      </c>
      <c r="C46" s="25" t="s">
        <v>85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f>10</f>
        <v>10</v>
      </c>
      <c r="P46" s="7">
        <f>O46*N46</f>
        <v>0</v>
      </c>
    </row>
    <row r="47" spans="1:18" ht="15.75" x14ac:dyDescent="0.25">
      <c r="A47" s="64" t="s">
        <v>70</v>
      </c>
      <c r="B47" s="69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1">
        <f>SUM(P18:P46)</f>
        <v>455.58875999999998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 t="s">
        <v>76</v>
      </c>
      <c r="C49" s="1"/>
      <c r="D49" s="1"/>
      <c r="E49" s="1"/>
      <c r="F49" s="1" t="s">
        <v>120</v>
      </c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2" spans="2:16" ht="15.75" x14ac:dyDescent="0.25">
      <c r="B52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7:B47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64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28" sqref="I2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77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P49/H10</f>
        <v>58.578748305084702</v>
      </c>
      <c r="H10" s="8">
        <v>354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20736.876899999999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2"/>
      <c r="R13" s="32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2"/>
      <c r="R14" s="32"/>
    </row>
    <row r="15" spans="1:18" ht="87.75" customHeight="1" x14ac:dyDescent="0.25">
      <c r="A15" s="13"/>
      <c r="B15" s="14"/>
      <c r="C15" s="50"/>
      <c r="D15" s="15" t="s">
        <v>78</v>
      </c>
      <c r="E15" s="15" t="s">
        <v>79</v>
      </c>
      <c r="F15" s="15" t="s">
        <v>80</v>
      </c>
      <c r="G15" s="15" t="s">
        <v>81</v>
      </c>
      <c r="H15" s="15" t="s">
        <v>82</v>
      </c>
      <c r="I15" s="15"/>
      <c r="J15" s="16"/>
      <c r="K15" s="16"/>
      <c r="L15" s="16"/>
      <c r="M15" s="54"/>
      <c r="N15" s="56"/>
      <c r="O15" s="59"/>
      <c r="P15" s="61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28.32</v>
      </c>
      <c r="O19" s="7">
        <v>28.57</v>
      </c>
      <c r="P19" s="31">
        <f>N19*O19</f>
        <v>809.10239999999999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/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5.31</v>
      </c>
      <c r="O21" s="7">
        <v>55</v>
      </c>
      <c r="P21" s="31">
        <f t="shared" ref="P21:P27" si="1">N21*O21</f>
        <v>292.05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0.35399999999999998</v>
      </c>
      <c r="O22" s="7">
        <v>12</v>
      </c>
      <c r="P22" s="31">
        <f t="shared" si="1"/>
        <v>4.2480000000000002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>
        <v>1.4999999999999999E-2</v>
      </c>
      <c r="G23" s="25"/>
      <c r="H23" s="25"/>
      <c r="I23" s="25"/>
      <c r="J23" s="25"/>
      <c r="K23" s="25"/>
      <c r="L23" s="25"/>
      <c r="M23" s="26">
        <f t="shared" si="0"/>
        <v>2.5000000000000001E-2</v>
      </c>
      <c r="N23" s="26">
        <f>M23*H10</f>
        <v>8.85</v>
      </c>
      <c r="O23" s="7">
        <v>438.89</v>
      </c>
      <c r="P23" s="31">
        <f t="shared" si="1"/>
        <v>3884.1765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7.0000000000000007E-2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7.0000000000000007E-2</v>
      </c>
      <c r="N24" s="26">
        <f>M24*H10</f>
        <v>24.78</v>
      </c>
      <c r="O24" s="7">
        <v>47</v>
      </c>
      <c r="P24" s="31">
        <f t="shared" si="1"/>
        <v>1164.6600000000001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>
        <v>0.01</v>
      </c>
      <c r="E28" s="39"/>
      <c r="F28" s="25"/>
      <c r="G28" s="27"/>
      <c r="H28" s="27"/>
      <c r="I28" s="27"/>
      <c r="J28" s="27"/>
      <c r="K28" s="27"/>
      <c r="L28" s="27"/>
      <c r="M28" s="26">
        <f>D28</f>
        <v>0.01</v>
      </c>
      <c r="N28" s="26">
        <f>M28*H10</f>
        <v>3.54</v>
      </c>
      <c r="O28" s="40">
        <v>32</v>
      </c>
      <c r="P28" s="31">
        <f>O28*N28</f>
        <v>113.28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1.77</v>
      </c>
      <c r="O29" s="7">
        <v>24</v>
      </c>
      <c r="P29" s="31">
        <f>O29*N29</f>
        <v>42.48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8.0000000000000002E-3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8.0000000000000002E-3</v>
      </c>
      <c r="N30" s="26">
        <f>M30*H10</f>
        <v>2.8319999999999999</v>
      </c>
      <c r="O30" s="7">
        <v>115</v>
      </c>
      <c r="P30" s="31">
        <f t="shared" ref="P30:P46" si="2">N30*O30</f>
        <v>325.68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3.54</v>
      </c>
      <c r="O35" s="7">
        <v>180</v>
      </c>
      <c r="P35" s="31">
        <f t="shared" si="2"/>
        <v>637.20000000000005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>
        <v>1</v>
      </c>
      <c r="H38" s="25"/>
      <c r="I38" s="25"/>
      <c r="J38" s="25"/>
      <c r="K38" s="25"/>
      <c r="L38" s="25"/>
      <c r="M38" s="26">
        <f t="shared" si="0"/>
        <v>1</v>
      </c>
      <c r="N38" s="26">
        <f>M38*H10</f>
        <v>354</v>
      </c>
      <c r="O38" s="7">
        <v>10</v>
      </c>
      <c r="P38" s="31">
        <f t="shared" si="2"/>
        <v>3540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>
        <v>1</v>
      </c>
      <c r="F41" s="25"/>
      <c r="G41" s="25"/>
      <c r="H41" s="25"/>
      <c r="I41" s="25"/>
      <c r="J41" s="25"/>
      <c r="K41" s="25"/>
      <c r="L41" s="25"/>
      <c r="M41" s="35">
        <f>E41</f>
        <v>1</v>
      </c>
      <c r="N41" s="35">
        <v>356</v>
      </c>
      <c r="O41" s="25">
        <v>6</v>
      </c>
      <c r="P41" s="36">
        <f t="shared" si="2"/>
        <v>2136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.75" x14ac:dyDescent="0.25">
      <c r="A45" s="23">
        <v>28</v>
      </c>
      <c r="B45" s="6" t="s">
        <v>82</v>
      </c>
      <c r="C45" s="25" t="s">
        <v>85</v>
      </c>
      <c r="D45" s="25"/>
      <c r="E45" s="25"/>
      <c r="F45" s="25"/>
      <c r="G45" s="25"/>
      <c r="H45" s="25">
        <v>0.1</v>
      </c>
      <c r="I45" s="25"/>
      <c r="J45" s="25"/>
      <c r="K45" s="25"/>
      <c r="L45" s="25"/>
      <c r="M45" s="26">
        <f>H45</f>
        <v>0.1</v>
      </c>
      <c r="N45" s="26">
        <f>M45*H10</f>
        <v>35.4</v>
      </c>
      <c r="O45" s="25">
        <v>100</v>
      </c>
      <c r="P45" s="31">
        <f>O45*N45</f>
        <v>3540</v>
      </c>
    </row>
    <row r="46" spans="1:18" ht="15" customHeight="1" x14ac:dyDescent="0.25">
      <c r="A46" s="23">
        <v>29</v>
      </c>
      <c r="B46" s="6" t="s">
        <v>87</v>
      </c>
      <c r="C46" s="25" t="s">
        <v>40</v>
      </c>
      <c r="D46" s="25">
        <v>0.12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0.12</v>
      </c>
      <c r="N46" s="25">
        <f>M46*H10</f>
        <v>42.48</v>
      </c>
      <c r="O46" s="25">
        <v>100</v>
      </c>
      <c r="P46" s="31">
        <f t="shared" si="2"/>
        <v>4248</v>
      </c>
    </row>
    <row r="47" spans="1:18" ht="15" customHeight="1" x14ac:dyDescent="0.25">
      <c r="A47" s="23">
        <v>30</v>
      </c>
      <c r="B47" s="6" t="s">
        <v>68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H47</f>
        <v>0</v>
      </c>
      <c r="N47" s="25">
        <f>M47*H10</f>
        <v>0</v>
      </c>
      <c r="O47" s="25">
        <v>450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7" t="s">
        <v>70</v>
      </c>
      <c r="B49" s="48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20736.876899999999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H30" sqref="H3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13.95834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460.62522000000001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2"/>
      <c r="R13" s="32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2"/>
      <c r="R14" s="32"/>
    </row>
    <row r="15" spans="1:18" ht="87.75" customHeight="1" x14ac:dyDescent="0.25">
      <c r="A15" s="13"/>
      <c r="B15" s="14"/>
      <c r="C15" s="50"/>
      <c r="D15" s="15" t="s">
        <v>139</v>
      </c>
      <c r="E15" s="15" t="s">
        <v>112</v>
      </c>
      <c r="F15" s="15" t="s">
        <v>140</v>
      </c>
      <c r="G15" s="15"/>
      <c r="H15" s="16"/>
      <c r="I15" s="16"/>
      <c r="J15" s="16"/>
      <c r="K15" s="16"/>
      <c r="L15" s="16"/>
      <c r="M15" s="54"/>
      <c r="N15" s="56"/>
      <c r="O15" s="59"/>
      <c r="P15" s="61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28.57</v>
      </c>
      <c r="P19" s="31">
        <f>N19*O19</f>
        <v>0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1">
        <f t="shared" ref="P21:P27" si="1">N21*O21</f>
        <v>27.225000000000001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6.0000000000000001E-3</v>
      </c>
      <c r="G23" s="25"/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0.19800000000000001</v>
      </c>
      <c r="O23" s="7">
        <v>438.89</v>
      </c>
      <c r="P23" s="31">
        <f t="shared" si="1"/>
        <v>86.900220000000004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141</v>
      </c>
      <c r="C44" s="25" t="s">
        <v>85</v>
      </c>
      <c r="D44" s="25">
        <v>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</v>
      </c>
      <c r="N44" s="26">
        <f>M44*H10</f>
        <v>33</v>
      </c>
      <c r="O44" s="25">
        <v>10</v>
      </c>
      <c r="P44" s="31">
        <f t="shared" si="2"/>
        <v>330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7" t="s">
        <v>70</v>
      </c>
      <c r="B49" s="48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460.62522000000001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H25" sqref="H2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23.245899999999999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720.62289999999996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2"/>
      <c r="R13" s="32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2"/>
      <c r="R14" s="32"/>
    </row>
    <row r="15" spans="1:18" ht="87.75" customHeight="1" x14ac:dyDescent="0.25">
      <c r="A15" s="13"/>
      <c r="B15" s="14"/>
      <c r="C15" s="50"/>
      <c r="D15" s="15" t="s">
        <v>89</v>
      </c>
      <c r="E15" s="15" t="s">
        <v>84</v>
      </c>
      <c r="F15" s="15" t="s">
        <v>91</v>
      </c>
      <c r="G15" s="15"/>
      <c r="H15" s="16"/>
      <c r="I15" s="16"/>
      <c r="J15" s="16"/>
      <c r="K15" s="16"/>
      <c r="L15" s="16"/>
      <c r="M15" s="54"/>
      <c r="N15" s="56"/>
      <c r="O15" s="59"/>
      <c r="P15" s="61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1">
        <f>N19*O19</f>
        <v>88.566999999999993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1">
        <f t="shared" ref="P21:P27" si="1">N21*O21</f>
        <v>0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1">
        <f t="shared" si="1"/>
        <v>136.05590000000001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31</v>
      </c>
      <c r="O38" s="7">
        <v>10</v>
      </c>
      <c r="P38" s="31">
        <f t="shared" si="2"/>
        <v>310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1</v>
      </c>
      <c r="N41" s="35">
        <f>M41*H10</f>
        <v>31</v>
      </c>
      <c r="O41" s="25">
        <v>6</v>
      </c>
      <c r="P41" s="36">
        <f t="shared" si="2"/>
        <v>186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7" t="s">
        <v>70</v>
      </c>
      <c r="B49" s="48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720.62289999999996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G37" sqref="G3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13.70515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465.9751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2"/>
      <c r="R13" s="32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2"/>
      <c r="R14" s="32"/>
    </row>
    <row r="15" spans="1:18" ht="87.75" customHeight="1" x14ac:dyDescent="0.25">
      <c r="A15" s="13"/>
      <c r="B15" s="14"/>
      <c r="C15" s="50"/>
      <c r="D15" s="15" t="s">
        <v>142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54"/>
      <c r="N15" s="56"/>
      <c r="O15" s="59"/>
      <c r="P15" s="61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2.72</v>
      </c>
      <c r="O19" s="7">
        <v>28.57</v>
      </c>
      <c r="P19" s="31">
        <f>N19*O19</f>
        <v>77.710400000000007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1">
        <f t="shared" ref="P21:P27" si="1">N21*O21</f>
        <v>28.05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1.2E-2</v>
      </c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0.40799999999999997</v>
      </c>
      <c r="O23" s="7">
        <v>438.89</v>
      </c>
      <c r="P23" s="31">
        <f t="shared" si="1"/>
        <v>179.06711999999999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0.01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0.01</v>
      </c>
      <c r="N27" s="26">
        <f>M27*H10</f>
        <v>0.34</v>
      </c>
      <c r="O27" s="7">
        <v>32</v>
      </c>
      <c r="P27" s="31">
        <f t="shared" si="1"/>
        <v>10.88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0.17</v>
      </c>
      <c r="O31" s="7">
        <v>18</v>
      </c>
      <c r="P31" s="31">
        <f t="shared" si="2"/>
        <v>3.06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0.17</v>
      </c>
      <c r="O32" s="7">
        <v>25</v>
      </c>
      <c r="P32" s="31">
        <f t="shared" si="2"/>
        <v>4.25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0.08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0.08</v>
      </c>
      <c r="N33" s="26">
        <f>M33*H10</f>
        <v>2.72</v>
      </c>
      <c r="O33" s="7">
        <v>25</v>
      </c>
      <c r="P33" s="31">
        <f t="shared" si="2"/>
        <v>68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3.0000000000000001E-3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3.0000000000000001E-3</v>
      </c>
      <c r="N34" s="26">
        <f>M34*H10</f>
        <v>0.10199999999999999</v>
      </c>
      <c r="O34" s="7">
        <v>164.29</v>
      </c>
      <c r="P34" s="31">
        <f t="shared" si="2"/>
        <v>16.757580000000001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0.34</v>
      </c>
      <c r="O35" s="7">
        <v>180</v>
      </c>
      <c r="P35" s="31">
        <f t="shared" si="2"/>
        <v>61.2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7" t="s">
        <v>70</v>
      </c>
      <c r="B49" s="48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465.9751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35" sqref="I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25.08267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852.81078000000002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2"/>
      <c r="R13" s="32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2"/>
      <c r="R14" s="32"/>
    </row>
    <row r="15" spans="1:18" ht="87.75" customHeight="1" x14ac:dyDescent="0.25">
      <c r="A15" s="13"/>
      <c r="B15" s="14"/>
      <c r="C15" s="50"/>
      <c r="D15" s="15" t="s">
        <v>143</v>
      </c>
      <c r="E15" s="15" t="s">
        <v>144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54"/>
      <c r="N15" s="56"/>
      <c r="O15" s="59"/>
      <c r="P15" s="61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1.7</v>
      </c>
      <c r="O18" s="31">
        <v>350</v>
      </c>
      <c r="P18" s="31">
        <f>N18*O18</f>
        <v>595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8.9999999999999993E-3</v>
      </c>
      <c r="E19" s="25"/>
      <c r="F19" s="25">
        <v>0.06</v>
      </c>
      <c r="G19" s="25"/>
      <c r="H19" s="25"/>
      <c r="I19" s="25"/>
      <c r="J19" s="25"/>
      <c r="K19" s="25"/>
      <c r="L19" s="25"/>
      <c r="M19" s="26">
        <f t="shared" si="0"/>
        <v>6.9000000000000006E-2</v>
      </c>
      <c r="N19" s="26">
        <f>M19*H10</f>
        <v>2.3460000000000001</v>
      </c>
      <c r="O19" s="7">
        <v>31.43</v>
      </c>
      <c r="P19" s="31">
        <f>N19*O19</f>
        <v>73.734780000000001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1">
        <f t="shared" ref="P21:P27" si="1">N21*O21</f>
        <v>28.05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0.10199999999999999</v>
      </c>
      <c r="O22" s="7">
        <v>12</v>
      </c>
      <c r="P22" s="31">
        <f t="shared" si="1"/>
        <v>1.224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3.0000000000000001E-3</v>
      </c>
      <c r="N30" s="26">
        <f>M30*H10</f>
        <v>0.10199999999999999</v>
      </c>
      <c r="O30" s="7">
        <v>115</v>
      </c>
      <c r="P30" s="31">
        <f t="shared" ref="P30:P45" si="2">N30*O30</f>
        <v>11.73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0.20399999999999999</v>
      </c>
      <c r="O31" s="7">
        <v>18</v>
      </c>
      <c r="P31" s="31">
        <f t="shared" si="2"/>
        <v>3.6720000000000002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0.04</v>
      </c>
      <c r="F39" s="25"/>
      <c r="G39" s="25"/>
      <c r="H39" s="25"/>
      <c r="I39" s="25"/>
      <c r="J39" s="25"/>
      <c r="K39" s="25"/>
      <c r="L39" s="25"/>
      <c r="M39" s="25">
        <f>E39</f>
        <v>0.04</v>
      </c>
      <c r="N39" s="25">
        <f>M39*H10</f>
        <v>1.36</v>
      </c>
      <c r="O39" s="25">
        <v>45</v>
      </c>
      <c r="P39" s="31">
        <f t="shared" si="2"/>
        <v>61.2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0.04</v>
      </c>
      <c r="F40" s="25"/>
      <c r="G40" s="25"/>
      <c r="H40" s="25"/>
      <c r="I40" s="25"/>
      <c r="J40" s="25"/>
      <c r="K40" s="25"/>
      <c r="L40" s="25"/>
      <c r="M40" s="25">
        <f>E40</f>
        <v>0.04</v>
      </c>
      <c r="N40" s="25">
        <f>M40*H10</f>
        <v>1.36</v>
      </c>
      <c r="O40" s="25">
        <v>45</v>
      </c>
      <c r="P40" s="31">
        <f t="shared" si="2"/>
        <v>61.2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7" t="s">
        <v>70</v>
      </c>
      <c r="B49" s="48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852.81078000000002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M9" sqref="M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24.9251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847.45339999999999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2"/>
      <c r="R13" s="32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2"/>
      <c r="R14" s="32"/>
    </row>
    <row r="15" spans="1:18" ht="87.75" customHeight="1" x14ac:dyDescent="0.25">
      <c r="A15" s="13"/>
      <c r="B15" s="14"/>
      <c r="C15" s="50"/>
      <c r="D15" s="15" t="s">
        <v>78</v>
      </c>
      <c r="E15" s="15" t="s">
        <v>144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54"/>
      <c r="N15" s="56"/>
      <c r="O15" s="59"/>
      <c r="P15" s="61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7.0000000000000007E-2</v>
      </c>
      <c r="G19" s="25"/>
      <c r="H19" s="25"/>
      <c r="I19" s="25"/>
      <c r="J19" s="25"/>
      <c r="K19" s="25"/>
      <c r="L19" s="25"/>
      <c r="M19" s="26">
        <f t="shared" si="0"/>
        <v>7.0000000000000007E-2</v>
      </c>
      <c r="N19" s="26">
        <f>M19*H10</f>
        <v>2.38</v>
      </c>
      <c r="O19" s="7">
        <v>31.43</v>
      </c>
      <c r="P19" s="31">
        <f>N19*O19</f>
        <v>74.803399999999996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0.01</v>
      </c>
      <c r="E21" s="25"/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0.85</v>
      </c>
      <c r="O21" s="7">
        <v>55</v>
      </c>
      <c r="P21" s="31">
        <f t="shared" ref="P21:P27" si="1">N21*O21</f>
        <v>46.75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>
        <v>0.01</v>
      </c>
      <c r="E28" s="39"/>
      <c r="F28" s="25"/>
      <c r="G28" s="27"/>
      <c r="H28" s="27"/>
      <c r="I28" s="27"/>
      <c r="J28" s="27"/>
      <c r="K28" s="27"/>
      <c r="L28" s="27"/>
      <c r="M28" s="26">
        <f>D28</f>
        <v>0.01</v>
      </c>
      <c r="N28" s="26">
        <f>M28*H10</f>
        <v>0.34</v>
      </c>
      <c r="O28" s="40">
        <v>35</v>
      </c>
      <c r="P28" s="31">
        <f>O28*N28</f>
        <v>11.9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0.17</v>
      </c>
      <c r="O35" s="7">
        <v>180</v>
      </c>
      <c r="P35" s="31">
        <f t="shared" si="2"/>
        <v>30.6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0.04</v>
      </c>
      <c r="F39" s="25"/>
      <c r="G39" s="25"/>
      <c r="H39" s="25"/>
      <c r="I39" s="25"/>
      <c r="J39" s="25"/>
      <c r="K39" s="25"/>
      <c r="L39" s="25"/>
      <c r="M39" s="25">
        <f>E39</f>
        <v>0.04</v>
      </c>
      <c r="N39" s="25">
        <f>M39*H10</f>
        <v>1.36</v>
      </c>
      <c r="O39" s="25">
        <v>45</v>
      </c>
      <c r="P39" s="31">
        <f t="shared" si="2"/>
        <v>61.2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0.04</v>
      </c>
      <c r="F40" s="25"/>
      <c r="G40" s="25"/>
      <c r="H40" s="25"/>
      <c r="I40" s="25"/>
      <c r="J40" s="25"/>
      <c r="K40" s="25"/>
      <c r="L40" s="25"/>
      <c r="M40" s="25">
        <f>E40</f>
        <v>0.04</v>
      </c>
      <c r="N40" s="25">
        <f>M40*H10</f>
        <v>1.36</v>
      </c>
      <c r="O40" s="25">
        <v>45</v>
      </c>
      <c r="P40" s="31">
        <f t="shared" si="2"/>
        <v>61.2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>
        <v>0.1</v>
      </c>
      <c r="E45" s="25"/>
      <c r="F45" s="25"/>
      <c r="G45" s="25"/>
      <c r="H45" s="25"/>
      <c r="I45" s="25"/>
      <c r="J45" s="25"/>
      <c r="K45" s="25"/>
      <c r="L45" s="25"/>
      <c r="M45" s="25">
        <f>D45</f>
        <v>0.1</v>
      </c>
      <c r="N45" s="25">
        <f>M45*H10</f>
        <v>3.4</v>
      </c>
      <c r="O45" s="25">
        <v>160</v>
      </c>
      <c r="P45" s="31">
        <f t="shared" si="2"/>
        <v>544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7" t="s">
        <v>70</v>
      </c>
      <c r="B49" s="48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847.45339999999999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L32" sqref="L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25.02835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850.96389999999997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2"/>
      <c r="R13" s="32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2"/>
      <c r="R14" s="32"/>
    </row>
    <row r="15" spans="1:18" ht="87.75" customHeight="1" x14ac:dyDescent="0.25">
      <c r="A15" s="13"/>
      <c r="B15" s="14"/>
      <c r="C15" s="50"/>
      <c r="D15" s="15" t="s">
        <v>145</v>
      </c>
      <c r="E15" s="15" t="s">
        <v>90</v>
      </c>
      <c r="F15" s="15" t="s">
        <v>35</v>
      </c>
      <c r="G15" s="15" t="s">
        <v>34</v>
      </c>
      <c r="H15" s="16"/>
      <c r="I15" s="16"/>
      <c r="J15" s="16"/>
      <c r="K15" s="16"/>
      <c r="L15" s="16"/>
      <c r="M15" s="54"/>
      <c r="N15" s="56"/>
      <c r="O15" s="59"/>
      <c r="P15" s="61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3.4</v>
      </c>
      <c r="O19" s="7">
        <v>31.43</v>
      </c>
      <c r="P19" s="31">
        <f>N19*O19</f>
        <v>106.86199999999999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0.03</v>
      </c>
      <c r="N21" s="26">
        <f>M21*H10</f>
        <v>1.02</v>
      </c>
      <c r="O21" s="7">
        <v>55</v>
      </c>
      <c r="P21" s="31">
        <f t="shared" ref="P21:P27" si="1">N21*O21</f>
        <v>56.1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3.4000000000000002E-2</v>
      </c>
      <c r="O22" s="7">
        <v>12</v>
      </c>
      <c r="P22" s="31">
        <f t="shared" si="1"/>
        <v>0.40799999999999997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1.4999999999999999E-2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0.51</v>
      </c>
      <c r="O23" s="7">
        <v>438.89</v>
      </c>
      <c r="P23" s="31">
        <f t="shared" si="1"/>
        <v>223.8339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0.12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0.12</v>
      </c>
      <c r="N24" s="26">
        <f>M24*H10</f>
        <v>4.08</v>
      </c>
      <c r="O24" s="7">
        <v>47</v>
      </c>
      <c r="P24" s="31">
        <f t="shared" si="1"/>
        <v>191.76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>
        <v>0.05</v>
      </c>
      <c r="E28" s="39"/>
      <c r="F28" s="25"/>
      <c r="G28" s="27"/>
      <c r="H28" s="27"/>
      <c r="I28" s="27"/>
      <c r="J28" s="27"/>
      <c r="K28" s="27"/>
      <c r="L28" s="27"/>
      <c r="M28" s="26">
        <f>D28</f>
        <v>0.05</v>
      </c>
      <c r="N28" s="26">
        <f>M28*H10</f>
        <v>1.7</v>
      </c>
      <c r="O28" s="40">
        <v>35</v>
      </c>
      <c r="P28" s="31">
        <f>O28*N28</f>
        <v>59.5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>
        <v>0.13</v>
      </c>
      <c r="H42" s="25"/>
      <c r="I42" s="25"/>
      <c r="J42" s="25"/>
      <c r="K42" s="25"/>
      <c r="L42" s="25"/>
      <c r="M42" s="25">
        <f>G42</f>
        <v>0.13</v>
      </c>
      <c r="N42" s="25">
        <f>M42*H10</f>
        <v>4.42</v>
      </c>
      <c r="O42" s="25">
        <v>35</v>
      </c>
      <c r="P42" s="31">
        <f t="shared" si="2"/>
        <v>154.69999999999999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0.27200000000000002</v>
      </c>
      <c r="O43" s="25">
        <v>150</v>
      </c>
      <c r="P43" s="31">
        <f t="shared" si="2"/>
        <v>40.799999999999997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7" t="s">
        <v>70</v>
      </c>
      <c r="B49" s="48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850.96389999999997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L9" sqref="L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146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58.691385864022699</v>
      </c>
      <c r="H10" s="8">
        <v>353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20718.059209999999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2"/>
      <c r="R13" s="32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2"/>
      <c r="R14" s="32"/>
    </row>
    <row r="15" spans="1:18" ht="87.75" customHeight="1" x14ac:dyDescent="0.25">
      <c r="A15" s="13"/>
      <c r="B15" s="14"/>
      <c r="C15" s="50"/>
      <c r="D15" s="15" t="s">
        <v>147</v>
      </c>
      <c r="E15" s="15" t="s">
        <v>148</v>
      </c>
      <c r="F15" s="15" t="s">
        <v>149</v>
      </c>
      <c r="G15" s="16" t="s">
        <v>35</v>
      </c>
      <c r="H15" s="16" t="s">
        <v>98</v>
      </c>
      <c r="I15" s="16" t="s">
        <v>122</v>
      </c>
      <c r="J15" s="16"/>
      <c r="K15" s="16"/>
      <c r="L15" s="16"/>
      <c r="M15" s="54"/>
      <c r="N15" s="56"/>
      <c r="O15" s="59"/>
      <c r="P15" s="61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</v>
      </c>
      <c r="N19" s="26">
        <f>M19*H10</f>
        <v>35.299999999999997</v>
      </c>
      <c r="O19" s="7">
        <v>31.43</v>
      </c>
      <c r="P19" s="31">
        <f>N19*O19</f>
        <v>1109.479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0.35299999999999998</v>
      </c>
      <c r="O20" s="7">
        <v>500</v>
      </c>
      <c r="P20" s="31">
        <f>N20*O20</f>
        <v>176.5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/>
      <c r="G21" s="25"/>
      <c r="H21" s="25">
        <v>1.7000000000000001E-2</v>
      </c>
      <c r="I21" s="25"/>
      <c r="J21" s="25"/>
      <c r="K21" s="25"/>
      <c r="L21" s="25"/>
      <c r="M21" s="26">
        <f t="shared" si="0"/>
        <v>2.1000000000000001E-2</v>
      </c>
      <c r="N21" s="26">
        <f>M21*H10</f>
        <v>7.4130000000000003</v>
      </c>
      <c r="O21" s="7">
        <v>55</v>
      </c>
      <c r="P21" s="31">
        <f t="shared" ref="P21:P27" si="1">N21*O21</f>
        <v>407.71499999999997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2.8239999999999998</v>
      </c>
      <c r="O22" s="7">
        <v>12</v>
      </c>
      <c r="P22" s="31">
        <f t="shared" si="1"/>
        <v>33.887999999999998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8.0000000000000002E-3</v>
      </c>
      <c r="F23" s="25"/>
      <c r="G23" s="25"/>
      <c r="H23" s="25"/>
      <c r="I23" s="25"/>
      <c r="J23" s="25"/>
      <c r="K23" s="25"/>
      <c r="L23" s="25"/>
      <c r="M23" s="26">
        <f>E23</f>
        <v>8.0000000000000002E-3</v>
      </c>
      <c r="N23" s="26">
        <f>M23*H10</f>
        <v>2.8239999999999998</v>
      </c>
      <c r="O23" s="7">
        <v>438.89</v>
      </c>
      <c r="P23" s="31">
        <f t="shared" si="1"/>
        <v>1239.42536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0.05</v>
      </c>
      <c r="F24" s="25"/>
      <c r="G24" s="25"/>
      <c r="H24" s="25"/>
      <c r="I24" s="25"/>
      <c r="J24" s="25"/>
      <c r="K24" s="25"/>
      <c r="L24" s="25"/>
      <c r="M24" s="26">
        <f t="shared" si="0"/>
        <v>0.05</v>
      </c>
      <c r="N24" s="26">
        <f>M24*H10</f>
        <v>17.649999999999999</v>
      </c>
      <c r="O24" s="7">
        <v>47</v>
      </c>
      <c r="P24" s="31">
        <f t="shared" si="1"/>
        <v>829.55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>
        <v>0.01</v>
      </c>
      <c r="G30" s="25"/>
      <c r="H30" s="25"/>
      <c r="I30" s="25"/>
      <c r="J30" s="25"/>
      <c r="K30" s="25"/>
      <c r="L30" s="25"/>
      <c r="M30" s="26">
        <f t="shared" si="0"/>
        <v>1.4999999999999999E-2</v>
      </c>
      <c r="N30" s="26">
        <f>M30*H10</f>
        <v>5.2949999999999999</v>
      </c>
      <c r="O30" s="7">
        <v>115</v>
      </c>
      <c r="P30" s="31">
        <f t="shared" ref="P30:P45" si="2">N30*O30</f>
        <v>608.92499999999995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0.01</v>
      </c>
      <c r="G31" s="25"/>
      <c r="H31" s="25"/>
      <c r="I31" s="25"/>
      <c r="J31" s="25"/>
      <c r="K31" s="25"/>
      <c r="L31" s="25"/>
      <c r="M31" s="26">
        <f t="shared" si="0"/>
        <v>0.02</v>
      </c>
      <c r="N31" s="26">
        <f>M31*H10</f>
        <v>7.06</v>
      </c>
      <c r="O31" s="7">
        <v>18</v>
      </c>
      <c r="P31" s="31">
        <f t="shared" si="2"/>
        <v>127.08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>
        <v>3.0000000000000001E-3</v>
      </c>
      <c r="G32" s="25"/>
      <c r="H32" s="25"/>
      <c r="I32" s="25"/>
      <c r="J32" s="25"/>
      <c r="K32" s="25"/>
      <c r="L32" s="25"/>
      <c r="M32" s="26">
        <f t="shared" si="0"/>
        <v>3.3000000000000002E-2</v>
      </c>
      <c r="N32" s="26">
        <f>M32*H10</f>
        <v>11.648999999999999</v>
      </c>
      <c r="O32" s="7">
        <v>25</v>
      </c>
      <c r="P32" s="31">
        <f t="shared" si="2"/>
        <v>291.22500000000002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70.599999999999994</v>
      </c>
      <c r="O33" s="7">
        <v>25</v>
      </c>
      <c r="P33" s="31">
        <f t="shared" si="2"/>
        <v>1765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1.7649999999999999</v>
      </c>
      <c r="O34" s="7">
        <v>164.29</v>
      </c>
      <c r="P34" s="31">
        <f t="shared" si="2"/>
        <v>289.97185000000002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0.14000000000000001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0.14000000000000001</v>
      </c>
      <c r="N37" s="26">
        <f>M37*H10</f>
        <v>49.42</v>
      </c>
      <c r="O37" s="7">
        <v>150</v>
      </c>
      <c r="P37" s="31">
        <f t="shared" si="2"/>
        <v>7413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>
        <v>0.12</v>
      </c>
      <c r="J41" s="25"/>
      <c r="K41" s="25"/>
      <c r="L41" s="25"/>
      <c r="M41" s="25">
        <f>I41</f>
        <v>0.12</v>
      </c>
      <c r="N41" s="25">
        <f>M41*H10</f>
        <v>42.36</v>
      </c>
      <c r="O41" s="25">
        <v>120</v>
      </c>
      <c r="P41" s="31">
        <f t="shared" si="2"/>
        <v>5083.2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>
        <v>8.0000000000000002E-3</v>
      </c>
      <c r="I43" s="25"/>
      <c r="J43" s="25"/>
      <c r="K43" s="25"/>
      <c r="L43" s="25"/>
      <c r="M43" s="25">
        <f>H43</f>
        <v>8.0000000000000002E-3</v>
      </c>
      <c r="N43" s="25">
        <f>M43*H10</f>
        <v>2.8239999999999998</v>
      </c>
      <c r="O43" s="25">
        <v>150</v>
      </c>
      <c r="P43" s="31">
        <f t="shared" si="2"/>
        <v>423.6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65</v>
      </c>
      <c r="O44" s="25">
        <v>6</v>
      </c>
      <c r="P44" s="31">
        <f t="shared" si="2"/>
        <v>390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>
        <v>0.1</v>
      </c>
      <c r="G46" s="25"/>
      <c r="H46" s="25"/>
      <c r="I46" s="25"/>
      <c r="J46" s="25"/>
      <c r="K46" s="25"/>
      <c r="L46" s="25"/>
      <c r="M46" s="25">
        <f>F46</f>
        <v>0.1</v>
      </c>
      <c r="N46" s="25">
        <f>M46*H10</f>
        <v>35.299999999999997</v>
      </c>
      <c r="O46" s="25">
        <v>15</v>
      </c>
      <c r="P46" s="31">
        <f>O46*N46</f>
        <v>529.5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7" t="s">
        <v>70</v>
      </c>
      <c r="B48" s="48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20718.059209999999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3" zoomScale="82" zoomScaleNormal="82" workbookViewId="0">
      <selection activeCell="K50" sqref="K5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58.79983</v>
      </c>
      <c r="H10" s="8">
        <v>352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20697.54016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2"/>
      <c r="R13" s="32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2"/>
      <c r="R14" s="32"/>
    </row>
    <row r="15" spans="1:18" ht="87.75" customHeight="1" x14ac:dyDescent="0.25">
      <c r="A15" s="13"/>
      <c r="B15" s="14"/>
      <c r="C15" s="50"/>
      <c r="D15" s="15" t="s">
        <v>151</v>
      </c>
      <c r="E15" s="15" t="s">
        <v>152</v>
      </c>
      <c r="F15" s="15" t="s">
        <v>153</v>
      </c>
      <c r="G15" s="16" t="s">
        <v>35</v>
      </c>
      <c r="H15" s="16" t="s">
        <v>34</v>
      </c>
      <c r="I15" s="16"/>
      <c r="J15" s="16"/>
      <c r="K15" s="16"/>
      <c r="L15" s="16"/>
      <c r="M15" s="54"/>
      <c r="N15" s="56"/>
      <c r="O15" s="59"/>
      <c r="P15" s="61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0.04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0.04</v>
      </c>
      <c r="N18" s="26">
        <f>M18*H10</f>
        <v>14.08</v>
      </c>
      <c r="O18" s="31">
        <v>350</v>
      </c>
      <c r="P18" s="31">
        <f>N18*O18</f>
        <v>4928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0.02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0.12</v>
      </c>
      <c r="N19" s="26">
        <f>M19*H10</f>
        <v>42.24</v>
      </c>
      <c r="O19" s="7">
        <v>31.43</v>
      </c>
      <c r="P19" s="31">
        <f>N19*O19</f>
        <v>1327.6032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6.0000000000000001E-3</v>
      </c>
      <c r="G20" s="25"/>
      <c r="H20" s="25"/>
      <c r="I20" s="25"/>
      <c r="J20" s="25"/>
      <c r="K20" s="25"/>
      <c r="L20" s="25"/>
      <c r="M20" s="26">
        <f t="shared" si="0"/>
        <v>6.0000000000000001E-3</v>
      </c>
      <c r="N20" s="26">
        <f>M20*H10</f>
        <v>2.1120000000000001</v>
      </c>
      <c r="O20" s="7">
        <v>500</v>
      </c>
      <c r="P20" s="31">
        <f>N20*O20</f>
        <v>1056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5.28</v>
      </c>
      <c r="O21" s="7">
        <v>55</v>
      </c>
      <c r="P21" s="31">
        <f t="shared" ref="P21:P27" si="1">N21*O21</f>
        <v>290.39999999999998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4.0000000000000001E-3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7.0000000000000001E-3</v>
      </c>
      <c r="N22" s="26">
        <f>M22*H10</f>
        <v>2.464</v>
      </c>
      <c r="O22" s="7">
        <v>12</v>
      </c>
      <c r="P22" s="31">
        <f t="shared" si="1"/>
        <v>29.568000000000001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4.0000000000000001E-3</v>
      </c>
      <c r="F23" s="25"/>
      <c r="G23" s="25"/>
      <c r="H23" s="25"/>
      <c r="I23" s="25"/>
      <c r="J23" s="25"/>
      <c r="K23" s="25"/>
      <c r="L23" s="25"/>
      <c r="M23" s="26">
        <f>D23+E23</f>
        <v>7.0000000000000001E-3</v>
      </c>
      <c r="N23" s="26">
        <f>M23*H10</f>
        <v>2.464</v>
      </c>
      <c r="O23" s="7">
        <v>438.89</v>
      </c>
      <c r="P23" s="31">
        <f t="shared" si="1"/>
        <v>1081.4249600000001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</v>
      </c>
      <c r="N24" s="26">
        <f>M24*H10</f>
        <v>35.200000000000003</v>
      </c>
      <c r="O24" s="7">
        <v>47</v>
      </c>
      <c r="P24" s="31">
        <f t="shared" si="1"/>
        <v>1654.4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>
        <v>0.05</v>
      </c>
      <c r="F28" s="25"/>
      <c r="G28" s="27"/>
      <c r="H28" s="27"/>
      <c r="I28" s="27"/>
      <c r="J28" s="27"/>
      <c r="K28" s="27"/>
      <c r="L28" s="27"/>
      <c r="M28" s="26">
        <f>E28</f>
        <v>0.05</v>
      </c>
      <c r="N28" s="26">
        <f>M28*H10</f>
        <v>17.600000000000001</v>
      </c>
      <c r="O28" s="40">
        <v>50</v>
      </c>
      <c r="P28" s="31">
        <f>O28*N28</f>
        <v>880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8.0000000000000002E-3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8.0000000000000002E-3</v>
      </c>
      <c r="N29" s="26">
        <f>M29*H10</f>
        <v>2.8159999999999998</v>
      </c>
      <c r="O29" s="7">
        <v>24</v>
      </c>
      <c r="P29" s="31">
        <f>O29*N29</f>
        <v>67.584000000000003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3.52</v>
      </c>
      <c r="O30" s="7">
        <v>115</v>
      </c>
      <c r="P30" s="31">
        <f t="shared" ref="P30:P45" si="2">N30*O30</f>
        <v>404.8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3.52</v>
      </c>
      <c r="O31" s="7">
        <v>18</v>
      </c>
      <c r="P31" s="31">
        <f t="shared" si="2"/>
        <v>63.36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0.02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0.02</v>
      </c>
      <c r="N35" s="26">
        <f>M35*H10</f>
        <v>7.04</v>
      </c>
      <c r="O35" s="7">
        <v>180</v>
      </c>
      <c r="P35" s="31">
        <f t="shared" si="2"/>
        <v>1267.2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>
        <v>6.5000000000000002E-2</v>
      </c>
      <c r="E38" s="25"/>
      <c r="F38" s="25"/>
      <c r="G38" s="25"/>
      <c r="H38" s="25"/>
      <c r="I38" s="25"/>
      <c r="J38" s="25"/>
      <c r="K38" s="25"/>
      <c r="L38" s="25"/>
      <c r="M38" s="26">
        <f t="shared" si="0"/>
        <v>6.5000000000000002E-2</v>
      </c>
      <c r="N38" s="26">
        <f>M38*H10</f>
        <v>22.88</v>
      </c>
      <c r="O38" s="7">
        <v>220</v>
      </c>
      <c r="P38" s="31">
        <f t="shared" si="2"/>
        <v>5033.6000000000004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120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0.14000000000000001</v>
      </c>
      <c r="I42" s="25"/>
      <c r="J42" s="25"/>
      <c r="K42" s="25"/>
      <c r="L42" s="25"/>
      <c r="M42" s="25">
        <f>H42</f>
        <v>0.14000000000000001</v>
      </c>
      <c r="N42" s="25">
        <f>M42*H10</f>
        <v>49.28</v>
      </c>
      <c r="O42" s="25">
        <v>45</v>
      </c>
      <c r="P42" s="31">
        <f t="shared" si="2"/>
        <v>2217.6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7" t="s">
        <v>70</v>
      </c>
      <c r="B48" s="48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20697.54016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J30" sqref="J3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146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24.575900000000001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835.5806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2"/>
      <c r="R13" s="32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2"/>
      <c r="R14" s="32"/>
    </row>
    <row r="15" spans="1:18" ht="87.75" customHeight="1" x14ac:dyDescent="0.25">
      <c r="A15" s="13"/>
      <c r="B15" s="14"/>
      <c r="C15" s="50"/>
      <c r="D15" s="15" t="s">
        <v>154</v>
      </c>
      <c r="E15" s="15" t="s">
        <v>155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54"/>
      <c r="N15" s="56"/>
      <c r="O15" s="59"/>
      <c r="P15" s="61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3.4</v>
      </c>
      <c r="O19" s="7">
        <v>31.43</v>
      </c>
      <c r="P19" s="31">
        <f>N19*O19</f>
        <v>106.86199999999999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>
        <v>1.4E-2</v>
      </c>
      <c r="H21" s="25"/>
      <c r="I21" s="25"/>
      <c r="J21" s="25"/>
      <c r="K21" s="25"/>
      <c r="L21" s="25"/>
      <c r="M21" s="26">
        <f t="shared" si="0"/>
        <v>1.4E-2</v>
      </c>
      <c r="N21" s="26">
        <f>M21*H10</f>
        <v>0.47599999999999998</v>
      </c>
      <c r="O21" s="7">
        <v>55</v>
      </c>
      <c r="P21" s="31">
        <f t="shared" ref="P21:P27" si="1">N21*O21</f>
        <v>26.18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6.8000000000000005E-2</v>
      </c>
      <c r="O22" s="7">
        <v>12</v>
      </c>
      <c r="P22" s="31">
        <f t="shared" si="1"/>
        <v>0.81599999999999995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0.01</v>
      </c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0.34</v>
      </c>
      <c r="O23" s="7">
        <v>438.89</v>
      </c>
      <c r="P23" s="31">
        <f t="shared" si="1"/>
        <v>149.2226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0.05</v>
      </c>
      <c r="F26" s="27"/>
      <c r="G26" s="25"/>
      <c r="H26" s="25"/>
      <c r="I26" s="25"/>
      <c r="J26" s="25"/>
      <c r="K26" s="25"/>
      <c r="L26" s="25"/>
      <c r="M26" s="26">
        <f t="shared" si="0"/>
        <v>0.05</v>
      </c>
      <c r="N26" s="26">
        <f>M26*H10</f>
        <v>1.7</v>
      </c>
      <c r="O26" s="7">
        <v>75</v>
      </c>
      <c r="P26" s="31">
        <f t="shared" si="1"/>
        <v>127.5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39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2</v>
      </c>
      <c r="E41" s="25"/>
      <c r="F41" s="25"/>
      <c r="G41" s="25"/>
      <c r="H41" s="25"/>
      <c r="I41" s="25"/>
      <c r="J41" s="25"/>
      <c r="K41" s="25"/>
      <c r="L41" s="25"/>
      <c r="M41" s="35">
        <f>D41</f>
        <v>2</v>
      </c>
      <c r="N41" s="35">
        <f>M41*H10</f>
        <v>68</v>
      </c>
      <c r="O41" s="25">
        <v>6</v>
      </c>
      <c r="P41" s="36">
        <f t="shared" si="2"/>
        <v>408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8.0000000000000002E-3</v>
      </c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7" t="s">
        <v>70</v>
      </c>
      <c r="B49" s="48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835.5806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B35" sqref="B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31.9421735294118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1086.0338999999999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2"/>
      <c r="R13" s="32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2"/>
      <c r="R14" s="32"/>
    </row>
    <row r="15" spans="1:18" ht="87.75" customHeight="1" x14ac:dyDescent="0.25">
      <c r="A15" s="13"/>
      <c r="B15" s="14"/>
      <c r="C15" s="50"/>
      <c r="D15" s="15" t="s">
        <v>156</v>
      </c>
      <c r="E15" s="15" t="s">
        <v>84</v>
      </c>
      <c r="F15" s="15"/>
      <c r="G15" s="15"/>
      <c r="H15" s="16"/>
      <c r="I15" s="16"/>
      <c r="J15" s="16"/>
      <c r="K15" s="16"/>
      <c r="L15" s="16"/>
      <c r="M15" s="54"/>
      <c r="N15" s="56"/>
      <c r="O15" s="59"/>
      <c r="P15" s="61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31.43</v>
      </c>
      <c r="P19" s="31">
        <f>N19*O19</f>
        <v>0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1">
        <f t="shared" ref="P21:P27" si="1">N21*O21</f>
        <v>0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1.4999999999999999E-2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0.51</v>
      </c>
      <c r="O23" s="7">
        <v>438.89</v>
      </c>
      <c r="P23" s="31">
        <f t="shared" si="1"/>
        <v>223.8339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34</v>
      </c>
      <c r="O38" s="7">
        <v>10</v>
      </c>
      <c r="P38" s="31">
        <f t="shared" si="2"/>
        <v>340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v>6</v>
      </c>
      <c r="O41" s="25">
        <v>6</v>
      </c>
      <c r="P41" s="36">
        <f t="shared" si="2"/>
        <v>36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>
        <v>0.1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0.1</v>
      </c>
      <c r="N44" s="26">
        <f>M44*H10</f>
        <v>3.4</v>
      </c>
      <c r="O44" s="25">
        <v>143</v>
      </c>
      <c r="P44" s="31">
        <f t="shared" si="2"/>
        <v>486.2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7" t="s">
        <v>70</v>
      </c>
      <c r="B49" s="48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1086.0338999999999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F29" sqref="F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77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37166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13.19312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408.98671999999999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2"/>
      <c r="R13" s="32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2"/>
      <c r="R14" s="32"/>
    </row>
    <row r="15" spans="1:18" ht="87.75" customHeight="1" x14ac:dyDescent="0.25">
      <c r="A15" s="13"/>
      <c r="B15" s="14"/>
      <c r="C15" s="50"/>
      <c r="D15" s="15" t="s">
        <v>89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54"/>
      <c r="N15" s="56"/>
      <c r="O15" s="59"/>
      <c r="P15" s="61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1">
        <f>N19*O19</f>
        <v>88.566999999999993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1">
        <f>N20*O20</f>
        <v>15.5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0.46500000000000002</v>
      </c>
      <c r="O21" s="7">
        <v>55</v>
      </c>
      <c r="P21" s="31">
        <f t="shared" ref="P21:P27" si="1">N21*O21</f>
        <v>25.574999999999999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8.0000000000000002E-3</v>
      </c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0.248</v>
      </c>
      <c r="O23" s="7">
        <v>438.89</v>
      </c>
      <c r="P23" s="31">
        <f t="shared" si="1"/>
        <v>108.84472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1</v>
      </c>
      <c r="N41" s="35">
        <f>M41*H10</f>
        <v>31</v>
      </c>
      <c r="O41" s="25">
        <v>5.5</v>
      </c>
      <c r="P41" s="36">
        <f t="shared" si="2"/>
        <v>170.5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7" t="s">
        <v>70</v>
      </c>
      <c r="B49" s="48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408.98671999999999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Q15" sqref="Q1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58.602479130434801</v>
      </c>
      <c r="H10" s="8">
        <v>230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13478.5702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2"/>
      <c r="R13" s="32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2"/>
      <c r="R14" s="32"/>
    </row>
    <row r="15" spans="1:18" ht="87.75" customHeight="1" x14ac:dyDescent="0.25">
      <c r="A15" s="13"/>
      <c r="B15" s="14"/>
      <c r="C15" s="50"/>
      <c r="D15" s="15" t="s">
        <v>159</v>
      </c>
      <c r="E15" s="15" t="s">
        <v>105</v>
      </c>
      <c r="F15" s="15" t="s">
        <v>33</v>
      </c>
      <c r="G15" s="16" t="s">
        <v>35</v>
      </c>
      <c r="H15" s="16" t="s">
        <v>160</v>
      </c>
      <c r="I15" s="16"/>
      <c r="J15" s="16"/>
      <c r="K15" s="16"/>
      <c r="L15" s="16"/>
      <c r="M15" s="54"/>
      <c r="N15" s="56"/>
      <c r="O15" s="59"/>
      <c r="P15" s="61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8.1000000000000003E-2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8.1000000000000003E-2</v>
      </c>
      <c r="N18" s="26">
        <f>M18*H10</f>
        <v>18.63</v>
      </c>
      <c r="O18" s="31">
        <v>350</v>
      </c>
      <c r="P18" s="31">
        <f>N18*O18</f>
        <v>6520.5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1.2E-2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0.112</v>
      </c>
      <c r="N19" s="26">
        <f>M19*H10</f>
        <v>25.76</v>
      </c>
      <c r="O19" s="7">
        <v>31.43</v>
      </c>
      <c r="P19" s="31">
        <f>N19*O19</f>
        <v>809.63679999999999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5.0000000000000001E-3</v>
      </c>
      <c r="F21" s="25">
        <v>0.02</v>
      </c>
      <c r="G21" s="25"/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5.75</v>
      </c>
      <c r="O21" s="7">
        <v>55</v>
      </c>
      <c r="P21" s="31">
        <f t="shared" ref="P21:P27" si="1">N21*O21</f>
        <v>316.25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1.84</v>
      </c>
      <c r="O22" s="7">
        <v>12</v>
      </c>
      <c r="P22" s="31">
        <f t="shared" si="1"/>
        <v>22.08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D23+E23</f>
        <v>0</v>
      </c>
      <c r="N23" s="26">
        <f>M23*H10</f>
        <v>0</v>
      </c>
      <c r="O23" s="7">
        <v>438.89</v>
      </c>
      <c r="P23" s="31">
        <f t="shared" si="1"/>
        <v>0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0.01</v>
      </c>
      <c r="E24" s="25"/>
      <c r="F24" s="25">
        <v>0.08</v>
      </c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20.7</v>
      </c>
      <c r="O24" s="7">
        <v>47</v>
      </c>
      <c r="P24" s="31">
        <f t="shared" si="1"/>
        <v>972.9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5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1.1499999999999999</v>
      </c>
      <c r="O29" s="7">
        <v>24</v>
      </c>
      <c r="P29" s="31">
        <f>O29*N29</f>
        <v>27.6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>
        <v>0.01</v>
      </c>
      <c r="F30" s="25"/>
      <c r="G30" s="25"/>
      <c r="H30" s="25"/>
      <c r="I30" s="25"/>
      <c r="J30" s="25"/>
      <c r="K30" s="25"/>
      <c r="L30" s="25"/>
      <c r="M30" s="26">
        <f t="shared" si="0"/>
        <v>1.4E-2</v>
      </c>
      <c r="N30" s="26">
        <f>M30*H10</f>
        <v>3.22</v>
      </c>
      <c r="O30" s="7">
        <v>115</v>
      </c>
      <c r="P30" s="31">
        <f t="shared" ref="P30:P45" si="2">N30*O30</f>
        <v>370.3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1.7000000000000001E-2</v>
      </c>
      <c r="E31" s="25">
        <v>5.0000000000000001E-3</v>
      </c>
      <c r="F31" s="25"/>
      <c r="G31" s="25"/>
      <c r="H31" s="25"/>
      <c r="I31" s="25"/>
      <c r="J31" s="25"/>
      <c r="K31" s="25"/>
      <c r="L31" s="25"/>
      <c r="M31" s="26">
        <f t="shared" si="0"/>
        <v>2.1999999999999999E-2</v>
      </c>
      <c r="N31" s="26">
        <f>M31*H10</f>
        <v>5.0599999999999996</v>
      </c>
      <c r="O31" s="7">
        <v>18</v>
      </c>
      <c r="P31" s="31">
        <f t="shared" si="2"/>
        <v>91.08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>
        <v>3.0000000000000001E-3</v>
      </c>
      <c r="F32" s="25"/>
      <c r="G32" s="25"/>
      <c r="H32" s="25"/>
      <c r="I32" s="25"/>
      <c r="J32" s="25"/>
      <c r="K32" s="25"/>
      <c r="L32" s="25"/>
      <c r="M32" s="26">
        <f t="shared" si="0"/>
        <v>3.0000000000000001E-3</v>
      </c>
      <c r="N32" s="26">
        <f>M32*H10</f>
        <v>0.69</v>
      </c>
      <c r="O32" s="7">
        <v>25</v>
      </c>
      <c r="P32" s="31">
        <f t="shared" si="2"/>
        <v>17.25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0.46</v>
      </c>
      <c r="O34" s="7">
        <v>164.29</v>
      </c>
      <c r="P34" s="31">
        <f t="shared" si="2"/>
        <v>75.573400000000007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>
        <v>4.0000000000000001E-3</v>
      </c>
      <c r="G38" s="25"/>
      <c r="H38" s="25"/>
      <c r="I38" s="25"/>
      <c r="J38" s="25"/>
      <c r="K38" s="25"/>
      <c r="L38" s="25"/>
      <c r="M38" s="26">
        <f t="shared" si="0"/>
        <v>4.0000000000000001E-3</v>
      </c>
      <c r="N38" s="26">
        <f>M38*H10</f>
        <v>0.92</v>
      </c>
      <c r="O38" s="7">
        <v>220</v>
      </c>
      <c r="P38" s="31">
        <f t="shared" si="2"/>
        <v>202.4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>
        <v>0.12</v>
      </c>
      <c r="I41" s="25"/>
      <c r="J41" s="25"/>
      <c r="K41" s="25"/>
      <c r="L41" s="25"/>
      <c r="M41" s="25">
        <f>H41</f>
        <v>0.12</v>
      </c>
      <c r="N41" s="25">
        <f>M41*H10</f>
        <v>27.6</v>
      </c>
      <c r="O41" s="25">
        <v>120</v>
      </c>
      <c r="P41" s="31">
        <f t="shared" si="2"/>
        <v>3312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>
        <v>0.1</v>
      </c>
      <c r="F46" s="25"/>
      <c r="G46" s="25"/>
      <c r="H46" s="25"/>
      <c r="I46" s="25"/>
      <c r="J46" s="25"/>
      <c r="K46" s="25"/>
      <c r="L46" s="25"/>
      <c r="M46" s="25">
        <f>E46</f>
        <v>0.1</v>
      </c>
      <c r="N46" s="25">
        <f>M46*H10</f>
        <v>23</v>
      </c>
      <c r="O46" s="25">
        <v>15</v>
      </c>
      <c r="P46" s="31">
        <f>O46*N46</f>
        <v>345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7" t="s">
        <v>70</v>
      </c>
      <c r="B48" s="48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13478.5702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O9" sqref="O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25.041449090909101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826.36782000000005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2"/>
      <c r="R13" s="32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2"/>
      <c r="R14" s="32"/>
    </row>
    <row r="15" spans="1:18" ht="87.75" customHeight="1" x14ac:dyDescent="0.25">
      <c r="A15" s="13"/>
      <c r="B15" s="14"/>
      <c r="C15" s="50"/>
      <c r="D15" s="15" t="s">
        <v>161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54"/>
      <c r="N15" s="56"/>
      <c r="O15" s="59"/>
      <c r="P15" s="61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5.5E-2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5.5E-2</v>
      </c>
      <c r="N18" s="26">
        <f>M18*H10</f>
        <v>1.8149999999999999</v>
      </c>
      <c r="O18" s="31">
        <v>350</v>
      </c>
      <c r="P18" s="31">
        <f>N18*O18</f>
        <v>635.25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1.2E-2</v>
      </c>
      <c r="E19" s="25"/>
      <c r="F19" s="25">
        <v>0.06</v>
      </c>
      <c r="G19" s="25"/>
      <c r="H19" s="25"/>
      <c r="I19" s="25"/>
      <c r="J19" s="25"/>
      <c r="K19" s="25"/>
      <c r="L19" s="25"/>
      <c r="M19" s="26">
        <f t="shared" si="0"/>
        <v>7.1999999999999995E-2</v>
      </c>
      <c r="N19" s="26">
        <f>M19*H10</f>
        <v>2.3759999999999999</v>
      </c>
      <c r="O19" s="7">
        <v>31.43</v>
      </c>
      <c r="P19" s="31">
        <f>N19*O19</f>
        <v>74.677679999999995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1">
        <f t="shared" ref="P21:P27" si="1">N21*O21</f>
        <v>27.225000000000001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0.16500000000000001</v>
      </c>
      <c r="O22" s="7">
        <v>12</v>
      </c>
      <c r="P22" s="31">
        <f t="shared" si="1"/>
        <v>1.98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0.16500000000000001</v>
      </c>
      <c r="O29" s="7">
        <v>24</v>
      </c>
      <c r="P29" s="31">
        <f>O29*N29</f>
        <v>3.96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4.0000000000000001E-3</v>
      </c>
      <c r="N30" s="26">
        <f>M30*H10</f>
        <v>0.13200000000000001</v>
      </c>
      <c r="O30" s="7">
        <v>115</v>
      </c>
      <c r="P30" s="31">
        <f t="shared" ref="P30:P45" si="2">N30*O30</f>
        <v>15.18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8.0000000000000002E-3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8.0000000000000002E-3</v>
      </c>
      <c r="N31" s="26">
        <f>M31*H10</f>
        <v>0.26400000000000001</v>
      </c>
      <c r="O31" s="7">
        <v>18</v>
      </c>
      <c r="P31" s="31">
        <f t="shared" si="2"/>
        <v>4.7519999999999998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6.6000000000000003E-2</v>
      </c>
      <c r="O34" s="7">
        <v>164.29</v>
      </c>
      <c r="P34" s="31">
        <f t="shared" si="2"/>
        <v>10.84314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0.01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0.01</v>
      </c>
      <c r="N41" s="35">
        <v>6</v>
      </c>
      <c r="O41" s="25">
        <v>6</v>
      </c>
      <c r="P41" s="36">
        <f t="shared" si="2"/>
        <v>36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7" t="s">
        <v>70</v>
      </c>
      <c r="B49" s="48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826.36782000000005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H10" sqref="H1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37548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58.629585251396598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20989.391520000001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2"/>
      <c r="R13" s="32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2"/>
      <c r="R14" s="32"/>
    </row>
    <row r="15" spans="1:18" ht="87.75" customHeight="1" x14ac:dyDescent="0.25">
      <c r="A15" s="13"/>
      <c r="B15" s="14"/>
      <c r="C15" s="50"/>
      <c r="D15" s="15" t="s">
        <v>129</v>
      </c>
      <c r="E15" s="15" t="s">
        <v>105</v>
      </c>
      <c r="F15" s="15" t="s">
        <v>164</v>
      </c>
      <c r="G15" s="15" t="s">
        <v>98</v>
      </c>
      <c r="H15" s="16" t="s">
        <v>34</v>
      </c>
      <c r="I15" s="16" t="s">
        <v>35</v>
      </c>
      <c r="J15" s="16"/>
      <c r="K15" s="16"/>
      <c r="L15" s="16"/>
      <c r="M15" s="54"/>
      <c r="N15" s="56"/>
      <c r="O15" s="59"/>
      <c r="P15" s="61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5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39.380000000000003</v>
      </c>
      <c r="O18" s="31">
        <v>350</v>
      </c>
      <c r="P18" s="31">
        <f>N18*O18</f>
        <v>13783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/>
      <c r="H19" s="25"/>
      <c r="I19" s="25">
        <v>7.0000000000000007E-2</v>
      </c>
      <c r="J19" s="25"/>
      <c r="K19" s="25"/>
      <c r="L19" s="25"/>
      <c r="M19" s="26">
        <f t="shared" si="0"/>
        <v>8.6999999999999994E-2</v>
      </c>
      <c r="N19" s="26">
        <f>M19*H10</f>
        <v>31.146000000000001</v>
      </c>
      <c r="O19" s="7">
        <v>31.43</v>
      </c>
      <c r="P19" s="31">
        <f>N19*O19</f>
        <v>978.91877999999997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0.35799999999999998</v>
      </c>
      <c r="O20" s="7">
        <v>500</v>
      </c>
      <c r="P20" s="31">
        <f>N20*O20</f>
        <v>179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>
        <v>5.0000000000000001E-3</v>
      </c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2.1999999999999999E-2</v>
      </c>
      <c r="N21" s="26">
        <f>M21*H10</f>
        <v>7.8760000000000003</v>
      </c>
      <c r="O21" s="7">
        <v>55</v>
      </c>
      <c r="P21" s="31">
        <f t="shared" ref="P21:P27" si="1">N21*O21</f>
        <v>433.18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6.0000000000000001E-3</v>
      </c>
      <c r="N22" s="26">
        <f>M22*H10</f>
        <v>2.1480000000000001</v>
      </c>
      <c r="O22" s="7">
        <v>12</v>
      </c>
      <c r="P22" s="31">
        <f t="shared" si="1"/>
        <v>25.776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5.0000000000000001E-3</v>
      </c>
      <c r="G23" s="25"/>
      <c r="H23" s="25"/>
      <c r="I23" s="25"/>
      <c r="J23" s="25"/>
      <c r="K23" s="25"/>
      <c r="L23" s="25"/>
      <c r="M23" s="26">
        <f>F23</f>
        <v>5.0000000000000001E-3</v>
      </c>
      <c r="N23" s="26">
        <f>M23*H10</f>
        <v>1.79</v>
      </c>
      <c r="O23" s="7">
        <v>438.89</v>
      </c>
      <c r="P23" s="31">
        <f t="shared" si="1"/>
        <v>785.61310000000003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6.0860000000000003</v>
      </c>
      <c r="O24" s="7">
        <v>47</v>
      </c>
      <c r="P24" s="31">
        <f t="shared" si="1"/>
        <v>286.04199999999997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>
        <v>0.05</v>
      </c>
      <c r="G25" s="25"/>
      <c r="H25" s="25"/>
      <c r="I25" s="25"/>
      <c r="J25" s="25"/>
      <c r="K25" s="25"/>
      <c r="L25" s="25"/>
      <c r="M25" s="26">
        <f t="shared" si="0"/>
        <v>0.05</v>
      </c>
      <c r="N25" s="26">
        <f>M25*H10</f>
        <v>17.899999999999999</v>
      </c>
      <c r="O25" s="7">
        <v>47</v>
      </c>
      <c r="P25" s="31">
        <f t="shared" si="1"/>
        <v>841.3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5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3.58</v>
      </c>
      <c r="O29" s="7">
        <v>24</v>
      </c>
      <c r="P29" s="31">
        <f>O29*N29</f>
        <v>85.92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>
        <v>5.0000000000000001E-3</v>
      </c>
      <c r="F30" s="25"/>
      <c r="G30" s="25"/>
      <c r="H30" s="25"/>
      <c r="I30" s="25"/>
      <c r="J30" s="25"/>
      <c r="K30" s="25"/>
      <c r="L30" s="25"/>
      <c r="M30" s="26">
        <f t="shared" si="0"/>
        <v>8.0000000000000002E-3</v>
      </c>
      <c r="N30" s="26">
        <f>M30*H10</f>
        <v>2.8639999999999999</v>
      </c>
      <c r="O30" s="7">
        <v>115</v>
      </c>
      <c r="P30" s="31">
        <f t="shared" ref="P30:P45" si="2">N30*O30</f>
        <v>329.36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1.4999999999999999E-2</v>
      </c>
      <c r="E31" s="25">
        <v>0.01</v>
      </c>
      <c r="F31" s="25"/>
      <c r="G31" s="25"/>
      <c r="H31" s="25"/>
      <c r="I31" s="25"/>
      <c r="J31" s="25"/>
      <c r="K31" s="25"/>
      <c r="L31" s="25"/>
      <c r="M31" s="26">
        <f t="shared" si="0"/>
        <v>2.5000000000000001E-2</v>
      </c>
      <c r="N31" s="26">
        <f>M31*H10</f>
        <v>8.9499999999999993</v>
      </c>
      <c r="O31" s="7">
        <v>18</v>
      </c>
      <c r="P31" s="31">
        <f t="shared" si="2"/>
        <v>161.1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8.9999999999999993E-3</v>
      </c>
      <c r="E32" s="25">
        <v>0.01</v>
      </c>
      <c r="F32" s="25"/>
      <c r="G32" s="25"/>
      <c r="H32" s="25"/>
      <c r="I32" s="25"/>
      <c r="J32" s="25"/>
      <c r="K32" s="25"/>
      <c r="L32" s="25"/>
      <c r="M32" s="26">
        <f t="shared" si="0"/>
        <v>1.9E-2</v>
      </c>
      <c r="N32" s="26">
        <f>M32*H10</f>
        <v>6.8019999999999996</v>
      </c>
      <c r="O32" s="7">
        <v>25</v>
      </c>
      <c r="P32" s="31">
        <f t="shared" si="2"/>
        <v>170.05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0.71599999999999997</v>
      </c>
      <c r="O34" s="7">
        <v>164.29</v>
      </c>
      <c r="P34" s="31">
        <f t="shared" si="2"/>
        <v>117.63164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0.15</v>
      </c>
      <c r="I42" s="25"/>
      <c r="J42" s="25"/>
      <c r="K42" s="25"/>
      <c r="L42" s="25"/>
      <c r="M42" s="25">
        <f>H42</f>
        <v>0.15</v>
      </c>
      <c r="N42" s="25">
        <f>M42*H10</f>
        <v>53.7</v>
      </c>
      <c r="O42" s="25">
        <v>35</v>
      </c>
      <c r="P42" s="31">
        <f t="shared" si="2"/>
        <v>1879.5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5.0000000000000001E-3</v>
      </c>
      <c r="H43" s="25"/>
      <c r="I43" s="25"/>
      <c r="J43" s="25"/>
      <c r="K43" s="25"/>
      <c r="L43" s="25"/>
      <c r="M43" s="25">
        <f>F43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>
        <v>0.1</v>
      </c>
      <c r="F46" s="25"/>
      <c r="G46" s="25"/>
      <c r="H46" s="25"/>
      <c r="I46" s="25"/>
      <c r="J46" s="25"/>
      <c r="K46" s="25"/>
      <c r="L46" s="25"/>
      <c r="M46" s="25">
        <f>E46</f>
        <v>0.1</v>
      </c>
      <c r="N46" s="25">
        <f>M46*H10</f>
        <v>35.799999999999997</v>
      </c>
      <c r="O46" s="25">
        <v>15</v>
      </c>
      <c r="P46" s="31">
        <f>O46*N46</f>
        <v>537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7" t="s">
        <v>70</v>
      </c>
      <c r="B48" s="48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20989.391520000001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6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58.72795</v>
      </c>
      <c r="H10" s="8">
        <v>360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21142.062000000002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2"/>
      <c r="R13" s="32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2"/>
      <c r="R14" s="32"/>
    </row>
    <row r="15" spans="1:18" ht="87.75" customHeight="1" x14ac:dyDescent="0.25">
      <c r="A15" s="13"/>
      <c r="B15" s="14"/>
      <c r="C15" s="50"/>
      <c r="D15" s="15" t="s">
        <v>166</v>
      </c>
      <c r="E15" s="15" t="s">
        <v>167</v>
      </c>
      <c r="F15" s="15" t="s">
        <v>98</v>
      </c>
      <c r="G15" s="16" t="s">
        <v>35</v>
      </c>
      <c r="H15" s="16" t="s">
        <v>34</v>
      </c>
      <c r="I15" s="16"/>
      <c r="J15" s="16"/>
      <c r="K15" s="16"/>
      <c r="L15" s="16"/>
      <c r="M15" s="54"/>
      <c r="N15" s="56"/>
      <c r="O15" s="59"/>
      <c r="P15" s="61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39.6</v>
      </c>
      <c r="O18" s="31">
        <v>350</v>
      </c>
      <c r="P18" s="31">
        <f>N18*O18</f>
        <v>13860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0.05</v>
      </c>
      <c r="H19" s="25"/>
      <c r="I19" s="25"/>
      <c r="J19" s="25"/>
      <c r="K19" s="25"/>
      <c r="L19" s="25"/>
      <c r="M19" s="26">
        <f t="shared" si="0"/>
        <v>0.05</v>
      </c>
      <c r="N19" s="26">
        <f>M19*H10</f>
        <v>18</v>
      </c>
      <c r="O19" s="7">
        <v>31.43</v>
      </c>
      <c r="P19" s="31">
        <f>N19*O19</f>
        <v>565.74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</v>
      </c>
      <c r="O20" s="7">
        <v>500</v>
      </c>
      <c r="P20" s="31">
        <f>N20*O20</f>
        <v>180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5.4</v>
      </c>
      <c r="O21" s="7">
        <v>55</v>
      </c>
      <c r="P21" s="31">
        <f t="shared" ref="P21:P27" si="1">N21*O21</f>
        <v>297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1.08</v>
      </c>
      <c r="O22" s="7">
        <v>12</v>
      </c>
      <c r="P22" s="31">
        <f t="shared" si="1"/>
        <v>12.96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F23</f>
        <v>0</v>
      </c>
      <c r="N23" s="26">
        <f>M23*H10</f>
        <v>0</v>
      </c>
      <c r="O23" s="7">
        <v>438.89</v>
      </c>
      <c r="P23" s="31">
        <f t="shared" si="1"/>
        <v>0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6.0000000000000001E-3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6.0000000000000001E-3</v>
      </c>
      <c r="N29" s="26">
        <f>M29*H10</f>
        <v>2.16</v>
      </c>
      <c r="O29" s="7">
        <v>24</v>
      </c>
      <c r="P29" s="31">
        <f>O29*N29</f>
        <v>51.84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1.8</v>
      </c>
      <c r="O30" s="7">
        <v>115</v>
      </c>
      <c r="P30" s="31">
        <f t="shared" ref="P30:P45" si="2">N30*O30</f>
        <v>207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3.6</v>
      </c>
      <c r="O31" s="7">
        <v>18</v>
      </c>
      <c r="P31" s="31">
        <f t="shared" si="2"/>
        <v>64.8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1.4999999999999999E-2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1.4999999999999999E-2</v>
      </c>
      <c r="N32" s="26">
        <f>M32*H10</f>
        <v>5.4</v>
      </c>
      <c r="O32" s="7">
        <v>25</v>
      </c>
      <c r="P32" s="31">
        <f t="shared" si="2"/>
        <v>135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0.18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0.18</v>
      </c>
      <c r="N33" s="26">
        <f>M33*H10</f>
        <v>64.8</v>
      </c>
      <c r="O33" s="7">
        <v>25</v>
      </c>
      <c r="P33" s="31">
        <f t="shared" si="2"/>
        <v>1620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1.8</v>
      </c>
      <c r="O34" s="7">
        <v>164.29</v>
      </c>
      <c r="P34" s="31">
        <f t="shared" si="2"/>
        <v>295.72199999999998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0.06</v>
      </c>
      <c r="F39" s="25"/>
      <c r="G39" s="25"/>
      <c r="H39" s="25"/>
      <c r="I39" s="25"/>
      <c r="J39" s="25"/>
      <c r="K39" s="25"/>
      <c r="L39" s="25"/>
      <c r="M39" s="25">
        <f>E39</f>
        <v>0.06</v>
      </c>
      <c r="N39" s="25">
        <f>M39*H10</f>
        <v>21.6</v>
      </c>
      <c r="O39" s="25">
        <v>45</v>
      </c>
      <c r="P39" s="31">
        <f t="shared" si="2"/>
        <v>972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0.06</v>
      </c>
      <c r="F40" s="25"/>
      <c r="G40" s="25"/>
      <c r="H40" s="25"/>
      <c r="I40" s="25"/>
      <c r="J40" s="25"/>
      <c r="K40" s="25"/>
      <c r="L40" s="25"/>
      <c r="M40" s="25">
        <f>E40</f>
        <v>0.06</v>
      </c>
      <c r="N40" s="25">
        <f>M40*H10</f>
        <v>21.6</v>
      </c>
      <c r="O40" s="25">
        <v>45</v>
      </c>
      <c r="P40" s="31">
        <f t="shared" si="2"/>
        <v>972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0.12</v>
      </c>
      <c r="I42" s="25"/>
      <c r="J42" s="25"/>
      <c r="K42" s="25"/>
      <c r="L42" s="25"/>
      <c r="M42" s="25">
        <f>H42</f>
        <v>0.12</v>
      </c>
      <c r="N42" s="25">
        <f>M42*H10</f>
        <v>43.2</v>
      </c>
      <c r="O42" s="25">
        <v>35</v>
      </c>
      <c r="P42" s="31">
        <f t="shared" si="2"/>
        <v>1512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>
        <v>5.0000000000000001E-3</v>
      </c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7" t="s">
        <v>70</v>
      </c>
      <c r="B48" s="48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21142.062000000002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J15" sqref="J1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58.725079999999998</v>
      </c>
      <c r="H10" s="8">
        <v>352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20671.228159999999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2"/>
      <c r="R13" s="32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2"/>
      <c r="R14" s="32"/>
    </row>
    <row r="15" spans="1:18" ht="87.75" customHeight="1" x14ac:dyDescent="0.25">
      <c r="A15" s="13"/>
      <c r="B15" s="14"/>
      <c r="C15" s="50"/>
      <c r="D15" s="15" t="s">
        <v>169</v>
      </c>
      <c r="E15" s="15" t="s">
        <v>167</v>
      </c>
      <c r="F15" s="15" t="s">
        <v>98</v>
      </c>
      <c r="G15" s="16" t="s">
        <v>35</v>
      </c>
      <c r="H15" s="16" t="s">
        <v>122</v>
      </c>
      <c r="I15" s="16"/>
      <c r="J15" s="16"/>
      <c r="K15" s="16"/>
      <c r="L15" s="16"/>
      <c r="M15" s="54"/>
      <c r="N15" s="56"/>
      <c r="O15" s="59"/>
      <c r="P15" s="61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9.5000000000000001E-2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9.5000000000000001E-2</v>
      </c>
      <c r="N18" s="26">
        <f>M18*H10</f>
        <v>33.44</v>
      </c>
      <c r="O18" s="31">
        <v>350</v>
      </c>
      <c r="P18" s="31">
        <f>N18*O18</f>
        <v>11704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0.05</v>
      </c>
      <c r="H19" s="25"/>
      <c r="I19" s="25"/>
      <c r="J19" s="25"/>
      <c r="K19" s="25"/>
      <c r="L19" s="25"/>
      <c r="M19" s="26">
        <f t="shared" si="0"/>
        <v>0.05</v>
      </c>
      <c r="N19" s="26">
        <f>M19*H10</f>
        <v>17.600000000000001</v>
      </c>
      <c r="O19" s="7">
        <v>31.43</v>
      </c>
      <c r="P19" s="31">
        <f>N19*O19</f>
        <v>553.16800000000001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0.35199999999999998</v>
      </c>
      <c r="O20" s="7">
        <v>500</v>
      </c>
      <c r="P20" s="31">
        <f>N20*O20</f>
        <v>176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5.28</v>
      </c>
      <c r="O21" s="7">
        <v>55</v>
      </c>
      <c r="P21" s="31">
        <f t="shared" ref="P21:P27" si="1">N21*O21</f>
        <v>290.39999999999998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1.76</v>
      </c>
      <c r="O22" s="7">
        <v>12</v>
      </c>
      <c r="P22" s="31">
        <f t="shared" si="1"/>
        <v>21.12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F23</f>
        <v>0</v>
      </c>
      <c r="N23" s="26">
        <f>M23*H10</f>
        <v>0</v>
      </c>
      <c r="O23" s="7">
        <v>438.89</v>
      </c>
      <c r="P23" s="31">
        <f t="shared" si="1"/>
        <v>0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0.03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0.03</v>
      </c>
      <c r="N25" s="26">
        <f>M25*H10</f>
        <v>10.56</v>
      </c>
      <c r="O25" s="7">
        <v>47</v>
      </c>
      <c r="P25" s="31">
        <f t="shared" si="1"/>
        <v>496.32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1.76</v>
      </c>
      <c r="O30" s="7">
        <v>115</v>
      </c>
      <c r="P30" s="31">
        <f t="shared" ref="P30:P45" si="2">N30*O30</f>
        <v>202.4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0.70399999999999996</v>
      </c>
      <c r="O34" s="7">
        <v>164.29</v>
      </c>
      <c r="P34" s="31">
        <f t="shared" si="2"/>
        <v>115.66016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6.0000000000000001E-3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6.0000000000000001E-3</v>
      </c>
      <c r="N35" s="26">
        <f>M35*H10</f>
        <v>2.1120000000000001</v>
      </c>
      <c r="O35" s="7">
        <v>180</v>
      </c>
      <c r="P35" s="31">
        <f t="shared" si="2"/>
        <v>380.16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0.05</v>
      </c>
      <c r="F39" s="25"/>
      <c r="G39" s="25"/>
      <c r="H39" s="25"/>
      <c r="I39" s="25"/>
      <c r="J39" s="25"/>
      <c r="K39" s="25"/>
      <c r="L39" s="25"/>
      <c r="M39" s="25">
        <f>E39</f>
        <v>0.05</v>
      </c>
      <c r="N39" s="25">
        <f>M39*H10</f>
        <v>17.600000000000001</v>
      </c>
      <c r="O39" s="25">
        <v>45</v>
      </c>
      <c r="P39" s="31">
        <f t="shared" si="2"/>
        <v>792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0.05</v>
      </c>
      <c r="F40" s="25"/>
      <c r="G40" s="25"/>
      <c r="H40" s="25"/>
      <c r="I40" s="25"/>
      <c r="J40" s="25"/>
      <c r="K40" s="25"/>
      <c r="L40" s="25"/>
      <c r="M40" s="25">
        <f>E40</f>
        <v>0.05</v>
      </c>
      <c r="N40" s="25">
        <f>M40*H10</f>
        <v>17.600000000000001</v>
      </c>
      <c r="O40" s="25">
        <v>45</v>
      </c>
      <c r="P40" s="31">
        <f t="shared" si="2"/>
        <v>792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>
        <v>0.1</v>
      </c>
      <c r="I41" s="25"/>
      <c r="J41" s="25"/>
      <c r="K41" s="25"/>
      <c r="L41" s="25"/>
      <c r="M41" s="25">
        <f>H41</f>
        <v>0.1</v>
      </c>
      <c r="N41" s="25">
        <f>M41*H10</f>
        <v>35.200000000000003</v>
      </c>
      <c r="O41" s="25">
        <v>120</v>
      </c>
      <c r="P41" s="31">
        <f t="shared" si="2"/>
        <v>4224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>
        <v>0.1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</v>
      </c>
      <c r="N46" s="25">
        <f>M46*H10</f>
        <v>35.200000000000003</v>
      </c>
      <c r="O46" s="25">
        <v>15</v>
      </c>
      <c r="P46" s="31">
        <f>O46*N46</f>
        <v>528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7" t="s">
        <v>70</v>
      </c>
      <c r="B48" s="48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20671.228159999999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H32" sqref="H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58.63852</v>
      </c>
      <c r="H10" s="8">
        <v>360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21109.867200000001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2"/>
      <c r="R13" s="32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2"/>
      <c r="R14" s="32"/>
    </row>
    <row r="15" spans="1:18" ht="87.75" customHeight="1" x14ac:dyDescent="0.25">
      <c r="A15" s="13"/>
      <c r="B15" s="14"/>
      <c r="C15" s="50"/>
      <c r="D15" s="15" t="s">
        <v>147</v>
      </c>
      <c r="E15" s="15" t="s">
        <v>148</v>
      </c>
      <c r="F15" s="15" t="s">
        <v>171</v>
      </c>
      <c r="G15" s="16" t="s">
        <v>35</v>
      </c>
      <c r="H15" s="16" t="s">
        <v>131</v>
      </c>
      <c r="I15" s="16"/>
      <c r="J15" s="16"/>
      <c r="K15" s="16"/>
      <c r="L15" s="16"/>
      <c r="M15" s="54"/>
      <c r="N15" s="56"/>
      <c r="O15" s="59"/>
      <c r="P15" s="61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28.8</v>
      </c>
      <c r="O19" s="7">
        <v>31.43</v>
      </c>
      <c r="P19" s="31">
        <f>N19*O19</f>
        <v>905.18399999999997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1.9E-2</v>
      </c>
      <c r="N21" s="26">
        <f>M21*H10</f>
        <v>6.84</v>
      </c>
      <c r="O21" s="7">
        <v>55</v>
      </c>
      <c r="P21" s="31">
        <f t="shared" ref="P21:P27" si="1">N21*O21</f>
        <v>376.2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2.88</v>
      </c>
      <c r="O22" s="7">
        <v>12</v>
      </c>
      <c r="P22" s="31">
        <f t="shared" si="1"/>
        <v>34.56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3.0000000000000001E-3</v>
      </c>
      <c r="F23" s="25"/>
      <c r="G23" s="25"/>
      <c r="H23" s="25"/>
      <c r="I23" s="25"/>
      <c r="J23" s="25"/>
      <c r="K23" s="25"/>
      <c r="L23" s="25"/>
      <c r="M23" s="26">
        <f>E23</f>
        <v>3.0000000000000001E-3</v>
      </c>
      <c r="N23" s="26">
        <f>M23*H10</f>
        <v>1.08</v>
      </c>
      <c r="O23" s="7">
        <v>438.89</v>
      </c>
      <c r="P23" s="31">
        <f t="shared" si="1"/>
        <v>474.00119999999998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0.03</v>
      </c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0.13</v>
      </c>
      <c r="N24" s="26">
        <f>M24*H10</f>
        <v>46.8</v>
      </c>
      <c r="O24" s="7">
        <v>47</v>
      </c>
      <c r="P24" s="31">
        <f t="shared" si="1"/>
        <v>2199.6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1.8</v>
      </c>
      <c r="O30" s="7">
        <v>115</v>
      </c>
      <c r="P30" s="31">
        <f t="shared" ref="P30:P45" si="2">N30*O30</f>
        <v>207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0.02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0.02</v>
      </c>
      <c r="N31" s="26">
        <f>M31*H10</f>
        <v>7.2</v>
      </c>
      <c r="O31" s="7">
        <v>18</v>
      </c>
      <c r="P31" s="31">
        <f t="shared" si="2"/>
        <v>129.6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0.03</v>
      </c>
      <c r="N32" s="26">
        <f>M32*H10</f>
        <v>10.8</v>
      </c>
      <c r="O32" s="7">
        <v>25</v>
      </c>
      <c r="P32" s="31">
        <f t="shared" si="2"/>
        <v>270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72</v>
      </c>
      <c r="O33" s="7">
        <v>25</v>
      </c>
      <c r="P33" s="31">
        <f t="shared" si="2"/>
        <v>1800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1.8</v>
      </c>
      <c r="O34" s="7">
        <v>164.29</v>
      </c>
      <c r="P34" s="31">
        <f t="shared" si="2"/>
        <v>295.72199999999998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0.14000000000000001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0.14000000000000001</v>
      </c>
      <c r="N37" s="26">
        <f>M37*H10</f>
        <v>50.4</v>
      </c>
      <c r="O37" s="7">
        <v>150</v>
      </c>
      <c r="P37" s="31">
        <f t="shared" si="2"/>
        <v>7560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>
        <v>4.0000000000000001E-3</v>
      </c>
      <c r="G38" s="25"/>
      <c r="H38" s="25"/>
      <c r="I38" s="25"/>
      <c r="J38" s="25"/>
      <c r="K38" s="25"/>
      <c r="L38" s="25"/>
      <c r="M38" s="26">
        <f t="shared" si="0"/>
        <v>4.0000000000000001E-3</v>
      </c>
      <c r="N38" s="26">
        <f>M38*H10</f>
        <v>1.44</v>
      </c>
      <c r="O38" s="7">
        <v>450</v>
      </c>
      <c r="P38" s="31">
        <f t="shared" si="2"/>
        <v>648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131</v>
      </c>
      <c r="C45" s="25" t="s">
        <v>40</v>
      </c>
      <c r="D45" s="25"/>
      <c r="E45" s="25"/>
      <c r="F45" s="25"/>
      <c r="G45" s="25"/>
      <c r="H45" s="25">
        <v>0.19</v>
      </c>
      <c r="I45" s="25"/>
      <c r="J45" s="25"/>
      <c r="K45" s="25"/>
      <c r="L45" s="25"/>
      <c r="M45" s="25">
        <f>H45</f>
        <v>0.19</v>
      </c>
      <c r="N45" s="25">
        <f>M45*H10</f>
        <v>68.400000000000006</v>
      </c>
      <c r="O45" s="25">
        <v>85</v>
      </c>
      <c r="P45" s="31">
        <f t="shared" si="2"/>
        <v>5814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D46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7" t="s">
        <v>70</v>
      </c>
      <c r="B48" s="48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21109.867200000001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Q9" sqref="Q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58.649193658536603</v>
      </c>
      <c r="H10" s="8">
        <v>328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19236.935519999999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2"/>
      <c r="R13" s="32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2"/>
      <c r="R14" s="32"/>
    </row>
    <row r="15" spans="1:18" ht="87.75" customHeight="1" x14ac:dyDescent="0.25">
      <c r="A15" s="13"/>
      <c r="B15" s="14"/>
      <c r="C15" s="50"/>
      <c r="D15" s="15" t="s">
        <v>173</v>
      </c>
      <c r="E15" s="15" t="s">
        <v>135</v>
      </c>
      <c r="F15" s="15" t="s">
        <v>174</v>
      </c>
      <c r="G15" s="16" t="s">
        <v>35</v>
      </c>
      <c r="H15" s="16" t="s">
        <v>90</v>
      </c>
      <c r="I15" s="16" t="s">
        <v>34</v>
      </c>
      <c r="J15" s="16"/>
      <c r="K15" s="16"/>
      <c r="L15" s="16"/>
      <c r="M15" s="54"/>
      <c r="N15" s="56"/>
      <c r="O15" s="59"/>
      <c r="P15" s="61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</v>
      </c>
      <c r="N18" s="26">
        <f>M18*H10</f>
        <v>32.799999999999997</v>
      </c>
      <c r="O18" s="31">
        <v>350</v>
      </c>
      <c r="P18" s="31">
        <f>N18*O18</f>
        <v>11480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0.11700000000000001</v>
      </c>
      <c r="N19" s="26">
        <f>M19*H10</f>
        <v>38.375999999999998</v>
      </c>
      <c r="O19" s="7">
        <v>31.43</v>
      </c>
      <c r="P19" s="31">
        <f>N19*O19</f>
        <v>1206.15768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0.32800000000000001</v>
      </c>
      <c r="O20" s="7">
        <v>500</v>
      </c>
      <c r="P20" s="31">
        <f>N20*O20</f>
        <v>164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>
        <v>1.4999999999999999E-2</v>
      </c>
      <c r="I21" s="25"/>
      <c r="J21" s="25"/>
      <c r="K21" s="25"/>
      <c r="L21" s="25"/>
      <c r="M21" s="26">
        <f t="shared" si="0"/>
        <v>1.4999999999999999E-2</v>
      </c>
      <c r="N21" s="26">
        <f>M21*H10</f>
        <v>4.92</v>
      </c>
      <c r="O21" s="7">
        <v>55</v>
      </c>
      <c r="P21" s="31">
        <f t="shared" ref="P21:P27" si="1">N21*O21</f>
        <v>270.60000000000002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1.0999999999999999E-2</v>
      </c>
      <c r="N22" s="26">
        <f>M22*H10</f>
        <v>3.6080000000000001</v>
      </c>
      <c r="O22" s="7">
        <v>12</v>
      </c>
      <c r="P22" s="31">
        <f t="shared" si="1"/>
        <v>43.295999999999999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>E23</f>
        <v>5.0000000000000001E-3</v>
      </c>
      <c r="N23" s="26">
        <f>M23*H10</f>
        <v>1.64</v>
      </c>
      <c r="O23" s="7">
        <v>438.89</v>
      </c>
      <c r="P23" s="31">
        <f t="shared" si="1"/>
        <v>719.77959999999996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0.02</v>
      </c>
      <c r="N24" s="26">
        <f>M24*H10</f>
        <v>6.56</v>
      </c>
      <c r="O24" s="7">
        <v>47</v>
      </c>
      <c r="P24" s="31">
        <f t="shared" si="1"/>
        <v>308.32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0.04</v>
      </c>
      <c r="F26" s="25"/>
      <c r="G26" s="25"/>
      <c r="H26" s="25"/>
      <c r="I26" s="25"/>
      <c r="J26" s="25"/>
      <c r="K26" s="25"/>
      <c r="L26" s="25"/>
      <c r="M26" s="26">
        <f t="shared" si="0"/>
        <v>0.04</v>
      </c>
      <c r="N26" s="26">
        <f>M26*H10</f>
        <v>13.12</v>
      </c>
      <c r="O26" s="7">
        <v>75</v>
      </c>
      <c r="P26" s="31">
        <f t="shared" si="1"/>
        <v>984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1.64</v>
      </c>
      <c r="O29" s="7">
        <v>24</v>
      </c>
      <c r="P29" s="31">
        <f>O29*N29</f>
        <v>39.36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>
        <v>1.4999999999999999E-2</v>
      </c>
      <c r="G30" s="25"/>
      <c r="H30" s="25"/>
      <c r="I30" s="25"/>
      <c r="J30" s="25"/>
      <c r="K30" s="25"/>
      <c r="L30" s="25"/>
      <c r="M30" s="26">
        <f t="shared" si="0"/>
        <v>2.5000000000000001E-2</v>
      </c>
      <c r="N30" s="26">
        <f>M30*H10</f>
        <v>8.1999999999999993</v>
      </c>
      <c r="O30" s="7">
        <v>115</v>
      </c>
      <c r="P30" s="31">
        <f t="shared" ref="P30:P45" si="2">N30*O30</f>
        <v>943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1.2E-2</v>
      </c>
      <c r="G31" s="25"/>
      <c r="H31" s="25"/>
      <c r="I31" s="25"/>
      <c r="J31" s="25"/>
      <c r="K31" s="25"/>
      <c r="L31" s="25"/>
      <c r="M31" s="26">
        <f t="shared" si="0"/>
        <v>2.1999999999999999E-2</v>
      </c>
      <c r="N31" s="26">
        <f>M31*H10</f>
        <v>7.2160000000000002</v>
      </c>
      <c r="O31" s="7">
        <v>18</v>
      </c>
      <c r="P31" s="31">
        <f t="shared" si="2"/>
        <v>129.88800000000001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>
        <v>1.4999999999999999E-2</v>
      </c>
      <c r="G32" s="25"/>
      <c r="H32" s="25"/>
      <c r="I32" s="25"/>
      <c r="J32" s="25"/>
      <c r="K32" s="25"/>
      <c r="L32" s="25"/>
      <c r="M32" s="26">
        <f t="shared" si="0"/>
        <v>1.4999999999999999E-2</v>
      </c>
      <c r="N32" s="26">
        <f>M32*H10</f>
        <v>4.92</v>
      </c>
      <c r="O32" s="7">
        <v>25</v>
      </c>
      <c r="P32" s="31">
        <f t="shared" si="2"/>
        <v>123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>
        <v>0.06</v>
      </c>
      <c r="G33" s="25"/>
      <c r="H33" s="25"/>
      <c r="I33" s="25"/>
      <c r="J33" s="25"/>
      <c r="K33" s="25"/>
      <c r="L33" s="25"/>
      <c r="M33" s="26">
        <f t="shared" si="0"/>
        <v>0.06</v>
      </c>
      <c r="N33" s="26">
        <f>M33*H10</f>
        <v>19.68</v>
      </c>
      <c r="O33" s="7">
        <v>25</v>
      </c>
      <c r="P33" s="31">
        <f t="shared" si="2"/>
        <v>492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0.65600000000000003</v>
      </c>
      <c r="O34" s="7">
        <v>164.29</v>
      </c>
      <c r="P34" s="31">
        <f t="shared" si="2"/>
        <v>107.77424000000001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63</v>
      </c>
      <c r="C36" s="25" t="s">
        <v>40</v>
      </c>
      <c r="D36" s="25"/>
      <c r="E36" s="25"/>
      <c r="F36" s="25">
        <v>0.03</v>
      </c>
      <c r="G36" s="25"/>
      <c r="H36" s="25"/>
      <c r="I36" s="25"/>
      <c r="J36" s="25"/>
      <c r="K36" s="25"/>
      <c r="L36" s="25"/>
      <c r="M36" s="26">
        <f t="shared" si="0"/>
        <v>0.03</v>
      </c>
      <c r="N36" s="26">
        <f>M36*H10</f>
        <v>9.84</v>
      </c>
      <c r="O36" s="7">
        <v>20</v>
      </c>
      <c r="P36" s="31">
        <f t="shared" si="2"/>
        <v>196.8</v>
      </c>
      <c r="Q36" s="32"/>
      <c r="R36" s="32"/>
    </row>
    <row r="37" spans="1:18" ht="15.75" x14ac:dyDescent="0.25">
      <c r="A37" s="23">
        <v>20</v>
      </c>
      <c r="B37" s="6" t="s">
        <v>34</v>
      </c>
      <c r="C37" s="25" t="s">
        <v>40</v>
      </c>
      <c r="D37" s="25"/>
      <c r="E37" s="25"/>
      <c r="F37" s="25"/>
      <c r="G37" s="25"/>
      <c r="H37" s="25"/>
      <c r="I37" s="25">
        <v>0.1</v>
      </c>
      <c r="J37" s="25"/>
      <c r="K37" s="25"/>
      <c r="L37" s="25"/>
      <c r="M37" s="26">
        <f t="shared" si="0"/>
        <v>0.1</v>
      </c>
      <c r="N37" s="26">
        <f>M37*H10</f>
        <v>32.799999999999997</v>
      </c>
      <c r="O37" s="7">
        <v>35</v>
      </c>
      <c r="P37" s="31">
        <f t="shared" si="2"/>
        <v>1148</v>
      </c>
      <c r="Q37" s="32"/>
      <c r="R37" s="32"/>
    </row>
    <row r="38" spans="1:18" ht="15.75" x14ac:dyDescent="0.25">
      <c r="A38" s="23">
        <v>21</v>
      </c>
      <c r="B38" s="6" t="s">
        <v>157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175</v>
      </c>
      <c r="C41" s="25" t="s">
        <v>40</v>
      </c>
      <c r="D41" s="25"/>
      <c r="E41" s="25"/>
      <c r="F41" s="25">
        <v>0.01</v>
      </c>
      <c r="G41" s="25"/>
      <c r="H41" s="25"/>
      <c r="I41" s="25"/>
      <c r="J41" s="25"/>
      <c r="K41" s="25"/>
      <c r="L41" s="25"/>
      <c r="M41" s="25">
        <f>F41</f>
        <v>0.01</v>
      </c>
      <c r="N41" s="25">
        <f>M41*H10</f>
        <v>3.28</v>
      </c>
      <c r="O41" s="25">
        <v>60</v>
      </c>
      <c r="P41" s="31">
        <f t="shared" si="2"/>
        <v>196.8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20</v>
      </c>
      <c r="O44" s="25">
        <v>6</v>
      </c>
      <c r="P44" s="31">
        <f t="shared" si="2"/>
        <v>120</v>
      </c>
    </row>
    <row r="45" spans="1:18" ht="15" customHeight="1" x14ac:dyDescent="0.25">
      <c r="A45" s="23">
        <v>28</v>
      </c>
      <c r="B45" s="6" t="s">
        <v>131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H45</f>
        <v>0</v>
      </c>
      <c r="N45" s="25">
        <f>M45*H10</f>
        <v>0</v>
      </c>
      <c r="O45" s="25">
        <v>85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D46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>
        <v>0.02</v>
      </c>
      <c r="G47" s="25"/>
      <c r="H47" s="25"/>
      <c r="I47" s="25"/>
      <c r="J47" s="25"/>
      <c r="K47" s="25"/>
      <c r="L47" s="25"/>
      <c r="M47" s="25">
        <f>F47</f>
        <v>0.02</v>
      </c>
      <c r="N47" s="25">
        <f>M47*H10</f>
        <v>6.56</v>
      </c>
      <c r="O47" s="25">
        <v>86</v>
      </c>
      <c r="P47" s="7">
        <f>O47*N47</f>
        <v>564.16</v>
      </c>
    </row>
    <row r="48" spans="1:18" ht="15.75" x14ac:dyDescent="0.25">
      <c r="A48" s="47" t="s">
        <v>70</v>
      </c>
      <c r="B48" s="48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19236.935519999999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E41" sqref="E4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25.795660322580598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799.66547000000003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2"/>
      <c r="R13" s="32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2"/>
      <c r="R14" s="32"/>
    </row>
    <row r="15" spans="1:18" ht="87.75" customHeight="1" x14ac:dyDescent="0.25">
      <c r="A15" s="13"/>
      <c r="B15" s="14"/>
      <c r="C15" s="50"/>
      <c r="D15" s="15" t="s">
        <v>143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54"/>
      <c r="N15" s="56"/>
      <c r="O15" s="59"/>
      <c r="P15" s="61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0.06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0.06</v>
      </c>
      <c r="N18" s="26">
        <f>M18*H10</f>
        <v>1.86</v>
      </c>
      <c r="O18" s="31">
        <v>350</v>
      </c>
      <c r="P18" s="31">
        <f>N18*O18</f>
        <v>651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8.9999999999999993E-3</v>
      </c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5.8999999999999997E-2</v>
      </c>
      <c r="N19" s="26">
        <f>M19*H10</f>
        <v>1.829</v>
      </c>
      <c r="O19" s="7">
        <v>31.43</v>
      </c>
      <c r="P19" s="31">
        <f>N19*O19</f>
        <v>57.485469999999999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1">
        <f>N20*O20</f>
        <v>15.5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0.01</v>
      </c>
      <c r="F21" s="25"/>
      <c r="G21" s="25"/>
      <c r="H21" s="25"/>
      <c r="I21" s="25"/>
      <c r="J21" s="25"/>
      <c r="K21" s="25"/>
      <c r="L21" s="25"/>
      <c r="M21" s="26">
        <f t="shared" si="0"/>
        <v>0.01</v>
      </c>
      <c r="N21" s="26">
        <f>M21*H10</f>
        <v>0.31</v>
      </c>
      <c r="O21" s="7">
        <v>55</v>
      </c>
      <c r="P21" s="31">
        <f t="shared" ref="P21:P27" si="1">N21*O21</f>
        <v>17.05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0.155</v>
      </c>
      <c r="O22" s="7">
        <v>12</v>
      </c>
      <c r="P22" s="31">
        <f t="shared" si="1"/>
        <v>1.86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5.0000000000000001E-3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5.0000000000000001E-3</v>
      </c>
      <c r="N24" s="26">
        <f>M24*H10</f>
        <v>0.155</v>
      </c>
      <c r="O24" s="7">
        <v>47</v>
      </c>
      <c r="P24" s="31">
        <f t="shared" si="1"/>
        <v>7.2850000000000001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3.0000000000000001E-3</v>
      </c>
      <c r="N30" s="26">
        <f>M30*H10</f>
        <v>9.2999999999999999E-2</v>
      </c>
      <c r="O30" s="7">
        <v>115</v>
      </c>
      <c r="P30" s="31">
        <f t="shared" ref="P30:P45" si="2">N30*O30</f>
        <v>10.695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0.155</v>
      </c>
      <c r="O31" s="7">
        <v>18</v>
      </c>
      <c r="P31" s="31">
        <f t="shared" si="2"/>
        <v>2.79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0.01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0.01</v>
      </c>
      <c r="N41" s="35">
        <v>6</v>
      </c>
      <c r="O41" s="25">
        <v>6</v>
      </c>
      <c r="P41" s="36">
        <f t="shared" si="2"/>
        <v>36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7" t="s">
        <v>70</v>
      </c>
      <c r="B49" s="48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799.66547000000003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27" sqref="I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24.116499999999998</v>
      </c>
      <c r="H10" s="8">
        <v>32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771.72799999999995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2"/>
      <c r="R13" s="32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2"/>
      <c r="R14" s="32"/>
    </row>
    <row r="15" spans="1:18" ht="87.75" customHeight="1" x14ac:dyDescent="0.25">
      <c r="A15" s="13"/>
      <c r="B15" s="14"/>
      <c r="C15" s="50"/>
      <c r="D15" s="15" t="s">
        <v>166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54"/>
      <c r="N15" s="56"/>
      <c r="O15" s="59"/>
      <c r="P15" s="61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1.6</v>
      </c>
      <c r="O18" s="31">
        <v>350</v>
      </c>
      <c r="P18" s="31">
        <f>N18*O18</f>
        <v>560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1.6</v>
      </c>
      <c r="O19" s="7">
        <v>31.43</v>
      </c>
      <c r="P19" s="31">
        <f>N19*O19</f>
        <v>50.287999999999997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3.2000000000000001E-2</v>
      </c>
      <c r="O20" s="7">
        <v>500</v>
      </c>
      <c r="P20" s="31">
        <f>N20*O20</f>
        <v>16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0.48</v>
      </c>
      <c r="O21" s="7">
        <v>55</v>
      </c>
      <c r="P21" s="31">
        <f t="shared" ref="P21:P27" si="1">N21*O21</f>
        <v>26.4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9.6000000000000002E-2</v>
      </c>
      <c r="O22" s="7">
        <v>12</v>
      </c>
      <c r="P22" s="31">
        <f t="shared" si="1"/>
        <v>1.1519999999999999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6.0000000000000001E-3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6.0000000000000001E-3</v>
      </c>
      <c r="N29" s="26">
        <f>M29*H10</f>
        <v>0.192</v>
      </c>
      <c r="O29" s="7">
        <v>24</v>
      </c>
      <c r="P29" s="31">
        <f>O29*N29</f>
        <v>4.6079999999999997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0.16</v>
      </c>
      <c r="O30" s="7">
        <v>115</v>
      </c>
      <c r="P30" s="31">
        <f t="shared" ref="P30:P45" si="2">N30*O30</f>
        <v>18.399999999999999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0.16</v>
      </c>
      <c r="O31" s="7">
        <v>18</v>
      </c>
      <c r="P31" s="31">
        <f t="shared" si="2"/>
        <v>2.88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0.16</v>
      </c>
      <c r="O32" s="7">
        <v>25</v>
      </c>
      <c r="P32" s="31">
        <f t="shared" si="2"/>
        <v>4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0.11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0.11</v>
      </c>
      <c r="N33" s="26">
        <f>M33*H10</f>
        <v>3.52</v>
      </c>
      <c r="O33" s="7">
        <v>25</v>
      </c>
      <c r="P33" s="31">
        <f t="shared" si="2"/>
        <v>88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/>
      <c r="O41" s="25">
        <v>6</v>
      </c>
      <c r="P41" s="36"/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7" t="s">
        <v>70</v>
      </c>
      <c r="B49" s="48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771.72799999999995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G32" sqref="G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25.266680000000001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833.80043999999998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2"/>
      <c r="R13" s="32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2"/>
      <c r="R14" s="32"/>
    </row>
    <row r="15" spans="1:18" ht="87.75" customHeight="1" x14ac:dyDescent="0.25">
      <c r="A15" s="13"/>
      <c r="B15" s="14"/>
      <c r="C15" s="50"/>
      <c r="D15" s="15" t="s">
        <v>139</v>
      </c>
      <c r="E15" s="15" t="s">
        <v>176</v>
      </c>
      <c r="F15" s="15" t="s">
        <v>177</v>
      </c>
      <c r="G15" s="15"/>
      <c r="H15" s="16"/>
      <c r="I15" s="16"/>
      <c r="J15" s="16"/>
      <c r="K15" s="16"/>
      <c r="L15" s="16"/>
      <c r="M15" s="54"/>
      <c r="N15" s="56"/>
      <c r="O15" s="59"/>
      <c r="P15" s="61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31.43</v>
      </c>
      <c r="P19" s="31">
        <f>N19*O19</f>
        <v>0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1">
        <f t="shared" ref="P21:P27" si="1">N21*O21</f>
        <v>0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1.2E-2</v>
      </c>
      <c r="F23" s="25"/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0.39600000000000002</v>
      </c>
      <c r="O23" s="7">
        <v>438.89</v>
      </c>
      <c r="P23" s="31">
        <f t="shared" si="1"/>
        <v>173.80044000000001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>
        <v>1</v>
      </c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33</v>
      </c>
      <c r="O38" s="7">
        <v>10</v>
      </c>
      <c r="P38" s="31">
        <f t="shared" si="2"/>
        <v>330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141</v>
      </c>
      <c r="C44" s="25" t="s">
        <v>85</v>
      </c>
      <c r="D44" s="25">
        <v>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</v>
      </c>
      <c r="N44" s="26">
        <f>M44*H10</f>
        <v>33</v>
      </c>
      <c r="O44" s="25">
        <v>10</v>
      </c>
      <c r="P44" s="31">
        <f t="shared" si="2"/>
        <v>330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7" t="s">
        <v>70</v>
      </c>
      <c r="B49" s="48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833.80043999999998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K19" sqref="K1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93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P48/H10</f>
        <v>14.13339</v>
      </c>
      <c r="H10" s="8">
        <v>30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424.00170000000003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2"/>
      <c r="R13" s="32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2"/>
      <c r="R14" s="32"/>
    </row>
    <row r="15" spans="1:18" ht="87.75" customHeight="1" x14ac:dyDescent="0.25">
      <c r="A15" s="13"/>
      <c r="B15" s="14"/>
      <c r="C15" s="50"/>
      <c r="D15" s="15" t="s">
        <v>29</v>
      </c>
      <c r="E15" s="15" t="s">
        <v>35</v>
      </c>
      <c r="F15" s="15" t="s">
        <v>94</v>
      </c>
      <c r="G15" s="16"/>
      <c r="H15" s="16"/>
      <c r="I15" s="16"/>
      <c r="J15" s="16"/>
      <c r="K15" s="16"/>
      <c r="L15" s="16"/>
      <c r="M15" s="54"/>
      <c r="N15" s="56"/>
      <c r="O15" s="59"/>
      <c r="P15" s="61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5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>
        <v>0.05</v>
      </c>
      <c r="F19" s="25"/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1.5</v>
      </c>
      <c r="O19" s="7">
        <v>28.57</v>
      </c>
      <c r="P19" s="31">
        <f>N19*O19</f>
        <v>42.854999999999997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0.03</v>
      </c>
      <c r="O20" s="7">
        <v>500</v>
      </c>
      <c r="P20" s="31">
        <f>N20*O20</f>
        <v>15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1.4E-2</v>
      </c>
      <c r="G21" s="25"/>
      <c r="H21" s="25"/>
      <c r="I21" s="25"/>
      <c r="J21" s="25"/>
      <c r="K21" s="25"/>
      <c r="L21" s="25"/>
      <c r="M21" s="26">
        <f t="shared" si="0"/>
        <v>1.4E-2</v>
      </c>
      <c r="N21" s="26">
        <f>M21*H10</f>
        <v>0.42</v>
      </c>
      <c r="O21" s="7">
        <v>55</v>
      </c>
      <c r="P21" s="31">
        <f t="shared" ref="P21:P27" si="1">N21*O21</f>
        <v>23.1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0.09</v>
      </c>
      <c r="O22" s="7">
        <v>12</v>
      </c>
      <c r="P22" s="31">
        <f t="shared" si="1"/>
        <v>1.08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1E-3</v>
      </c>
      <c r="N23" s="26">
        <f>M23*H10</f>
        <v>0.03</v>
      </c>
      <c r="O23" s="7">
        <v>438.89</v>
      </c>
      <c r="P23" s="31">
        <f t="shared" si="1"/>
        <v>13.166700000000001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4.0000000000000001E-3</v>
      </c>
      <c r="N30" s="26">
        <f>M30*H10</f>
        <v>0.12</v>
      </c>
      <c r="O30" s="7">
        <v>115</v>
      </c>
      <c r="P30" s="31">
        <f t="shared" ref="P30:P45" si="2">N30*O30</f>
        <v>13.8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7.0000000000000007E-2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7.0000000000000007E-2</v>
      </c>
      <c r="N37" s="26">
        <f>M37*H10</f>
        <v>2.1</v>
      </c>
      <c r="O37" s="7">
        <v>150</v>
      </c>
      <c r="P37" s="31">
        <f t="shared" si="2"/>
        <v>315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E47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7" t="s">
        <v>70</v>
      </c>
      <c r="B48" s="48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424.00170000000003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H29" sqref="H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24.898679999999999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821.65643999999998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2"/>
      <c r="R13" s="32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2"/>
      <c r="R14" s="32"/>
    </row>
    <row r="15" spans="1:18" ht="87.75" customHeight="1" x14ac:dyDescent="0.25">
      <c r="A15" s="13"/>
      <c r="B15" s="14"/>
      <c r="C15" s="50"/>
      <c r="D15" s="15" t="s">
        <v>169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54"/>
      <c r="N15" s="56"/>
      <c r="O15" s="59"/>
      <c r="P15" s="61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1.65</v>
      </c>
      <c r="O18" s="31">
        <v>350</v>
      </c>
      <c r="P18" s="31">
        <f>N18*O18</f>
        <v>577.5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7.0000000000000007E-2</v>
      </c>
      <c r="G19" s="25"/>
      <c r="H19" s="25"/>
      <c r="I19" s="25"/>
      <c r="J19" s="25"/>
      <c r="K19" s="25"/>
      <c r="L19" s="25"/>
      <c r="M19" s="26">
        <f t="shared" si="0"/>
        <v>7.0000000000000007E-2</v>
      </c>
      <c r="N19" s="26">
        <f>M19*H10</f>
        <v>2.31</v>
      </c>
      <c r="O19" s="7">
        <v>31.43</v>
      </c>
      <c r="P19" s="31">
        <f>N19*O19</f>
        <v>72.603300000000004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1">
        <f t="shared" ref="P21:P27" si="1">N21*O21</f>
        <v>27.225000000000001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0.16500000000000001</v>
      </c>
      <c r="O22" s="7">
        <v>12</v>
      </c>
      <c r="P22" s="31">
        <f t="shared" si="1"/>
        <v>1.98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0.03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0.03</v>
      </c>
      <c r="N25" s="26">
        <f>M25*H10</f>
        <v>0.99</v>
      </c>
      <c r="O25" s="7">
        <v>47</v>
      </c>
      <c r="P25" s="31">
        <f t="shared" si="1"/>
        <v>46.53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0.16500000000000001</v>
      </c>
      <c r="O30" s="7">
        <v>115</v>
      </c>
      <c r="P30" s="31">
        <f t="shared" ref="P30:P45" si="2">N30*O30</f>
        <v>18.975000000000001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6.6000000000000003E-2</v>
      </c>
      <c r="O34" s="7">
        <v>164.29</v>
      </c>
      <c r="P34" s="31">
        <f t="shared" si="2"/>
        <v>10.84314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/>
      <c r="O41" s="25">
        <v>6</v>
      </c>
      <c r="P41" s="36"/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>
        <v>0.1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0.1</v>
      </c>
      <c r="N44" s="26">
        <f>M44*H10</f>
        <v>3.3</v>
      </c>
      <c r="O44" s="25">
        <v>15</v>
      </c>
      <c r="P44" s="31">
        <f t="shared" si="2"/>
        <v>49.5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7" t="s">
        <v>70</v>
      </c>
      <c r="B49" s="48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821.65643999999998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F28" sqref="F2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58.751570000000001</v>
      </c>
      <c r="H10" s="8">
        <v>340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19975.533800000001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2"/>
      <c r="R13" s="32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2"/>
      <c r="R14" s="32"/>
    </row>
    <row r="15" spans="1:18" ht="87.75" customHeight="1" x14ac:dyDescent="0.25">
      <c r="A15" s="13"/>
      <c r="B15" s="14"/>
      <c r="C15" s="50"/>
      <c r="D15" s="15" t="s">
        <v>147</v>
      </c>
      <c r="E15" s="15" t="s">
        <v>148</v>
      </c>
      <c r="F15" s="15" t="s">
        <v>171</v>
      </c>
      <c r="G15" s="16" t="s">
        <v>35</v>
      </c>
      <c r="H15" s="16" t="s">
        <v>34</v>
      </c>
      <c r="I15" s="15" t="s">
        <v>178</v>
      </c>
      <c r="J15" s="16"/>
      <c r="K15" s="16"/>
      <c r="L15" s="16"/>
      <c r="M15" s="54"/>
      <c r="N15" s="56"/>
      <c r="O15" s="59"/>
      <c r="P15" s="61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</v>
      </c>
      <c r="N19" s="26">
        <f>M19*H10</f>
        <v>34</v>
      </c>
      <c r="O19" s="7">
        <v>31.43</v>
      </c>
      <c r="P19" s="31">
        <f>N19*O19</f>
        <v>1068.6199999999999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>
        <v>0.02</v>
      </c>
      <c r="G21" s="25"/>
      <c r="H21" s="25"/>
      <c r="I21" s="25"/>
      <c r="J21" s="25"/>
      <c r="K21" s="25"/>
      <c r="L21" s="25"/>
      <c r="M21" s="26">
        <f t="shared" si="0"/>
        <v>2.4E-2</v>
      </c>
      <c r="N21" s="26">
        <f>M21*H10</f>
        <v>8.16</v>
      </c>
      <c r="O21" s="7">
        <v>55</v>
      </c>
      <c r="P21" s="31">
        <f t="shared" ref="P21:P27" si="1">N21*O21</f>
        <v>448.8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2.72</v>
      </c>
      <c r="O22" s="7">
        <v>12</v>
      </c>
      <c r="P22" s="31">
        <f t="shared" si="1"/>
        <v>32.64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8.0000000000000002E-3</v>
      </c>
      <c r="F23" s="25"/>
      <c r="G23" s="25"/>
      <c r="H23" s="25"/>
      <c r="I23" s="25"/>
      <c r="J23" s="25"/>
      <c r="K23" s="25"/>
      <c r="L23" s="25"/>
      <c r="M23" s="26">
        <f>E23</f>
        <v>8.0000000000000002E-3</v>
      </c>
      <c r="N23" s="26">
        <f>M23*H10</f>
        <v>2.72</v>
      </c>
      <c r="O23" s="7">
        <v>438.89</v>
      </c>
      <c r="P23" s="31">
        <f t="shared" si="1"/>
        <v>1193.7808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0.04</v>
      </c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0.14000000000000001</v>
      </c>
      <c r="N24" s="26">
        <f>M24*H10</f>
        <v>47.6</v>
      </c>
      <c r="O24" s="7">
        <v>47</v>
      </c>
      <c r="P24" s="31">
        <f t="shared" si="1"/>
        <v>2237.1999999999998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3.4</v>
      </c>
      <c r="O30" s="7">
        <v>115</v>
      </c>
      <c r="P30" s="31">
        <f t="shared" ref="P30:P45" si="2">N30*O30</f>
        <v>391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3.4</v>
      </c>
      <c r="O31" s="7">
        <v>18</v>
      </c>
      <c r="P31" s="31">
        <f t="shared" si="2"/>
        <v>61.2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0.03</v>
      </c>
      <c r="N32" s="26">
        <f>M32*H10</f>
        <v>10.199999999999999</v>
      </c>
      <c r="O32" s="7">
        <v>25</v>
      </c>
      <c r="P32" s="31">
        <f t="shared" si="2"/>
        <v>255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68</v>
      </c>
      <c r="O33" s="7">
        <v>25</v>
      </c>
      <c r="P33" s="31">
        <f t="shared" si="2"/>
        <v>1700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</v>
      </c>
      <c r="O34" s="7">
        <v>164.29</v>
      </c>
      <c r="P34" s="31">
        <f t="shared" si="2"/>
        <v>279.29300000000001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68</v>
      </c>
      <c r="C36" s="25" t="s">
        <v>40</v>
      </c>
      <c r="D36" s="25"/>
      <c r="E36" s="25"/>
      <c r="F36" s="25">
        <v>4.0000000000000001E-3</v>
      </c>
      <c r="G36" s="25"/>
      <c r="H36" s="25"/>
      <c r="I36" s="25"/>
      <c r="J36" s="25"/>
      <c r="K36" s="25"/>
      <c r="L36" s="25"/>
      <c r="M36" s="26">
        <f t="shared" si="0"/>
        <v>4.0000000000000001E-3</v>
      </c>
      <c r="N36" s="26">
        <f>M36*H10</f>
        <v>1.36</v>
      </c>
      <c r="O36" s="7">
        <v>450</v>
      </c>
      <c r="P36" s="31">
        <f t="shared" si="2"/>
        <v>612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0.13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0.13</v>
      </c>
      <c r="N37" s="26">
        <f>M37*H10</f>
        <v>44.2</v>
      </c>
      <c r="O37" s="7">
        <v>150</v>
      </c>
      <c r="P37" s="31">
        <f t="shared" si="2"/>
        <v>6630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179</v>
      </c>
      <c r="C41" s="25" t="s">
        <v>85</v>
      </c>
      <c r="D41" s="25"/>
      <c r="E41" s="25"/>
      <c r="F41" s="25"/>
      <c r="G41" s="25"/>
      <c r="H41" s="25"/>
      <c r="I41" s="25">
        <v>1</v>
      </c>
      <c r="J41" s="25"/>
      <c r="K41" s="25"/>
      <c r="L41" s="25"/>
      <c r="M41" s="25">
        <f>I41</f>
        <v>1</v>
      </c>
      <c r="N41" s="25">
        <f>M41*H10</f>
        <v>340</v>
      </c>
      <c r="O41" s="25">
        <v>10</v>
      </c>
      <c r="P41" s="31">
        <f t="shared" si="2"/>
        <v>3400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>
        <v>0.14000000000000001</v>
      </c>
      <c r="H42" s="25"/>
      <c r="I42" s="25"/>
      <c r="J42" s="25"/>
      <c r="K42" s="25"/>
      <c r="L42" s="25"/>
      <c r="M42" s="25">
        <f>G42</f>
        <v>0.14000000000000001</v>
      </c>
      <c r="N42" s="25">
        <f>M42*H10</f>
        <v>47.6</v>
      </c>
      <c r="O42" s="25">
        <v>35</v>
      </c>
      <c r="P42" s="31">
        <f t="shared" si="2"/>
        <v>1666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/>
      <c r="O44" s="25">
        <v>6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7" t="s">
        <v>70</v>
      </c>
      <c r="B48" s="48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19975.533800000001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T53"/>
  <sheetViews>
    <sheetView tabSelected="1" topLeftCell="A13" zoomScale="82" zoomScaleNormal="82" workbookViewId="0">
      <selection activeCell="N33" sqref="N33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3" spans="1:18" ht="15.75" x14ac:dyDescent="0.25">
      <c r="B3" s="1" t="s">
        <v>0</v>
      </c>
      <c r="C3" s="1"/>
      <c r="D3" s="1"/>
      <c r="E3" s="1"/>
      <c r="F3" s="1"/>
      <c r="G3" s="1"/>
      <c r="H3" s="1"/>
      <c r="I3" s="1"/>
      <c r="J3" s="1"/>
      <c r="K3" s="1"/>
      <c r="L3" s="1" t="s">
        <v>1</v>
      </c>
      <c r="M3" s="1"/>
    </row>
    <row r="4" spans="1:18" ht="15.75" x14ac:dyDescent="0.25">
      <c r="B4" s="1" t="s">
        <v>2</v>
      </c>
      <c r="C4" s="1"/>
      <c r="D4" s="1" t="s">
        <v>180</v>
      </c>
      <c r="E4" s="1"/>
      <c r="F4" s="1"/>
      <c r="G4" s="1"/>
      <c r="H4" s="1"/>
      <c r="I4" s="1"/>
      <c r="J4" s="1"/>
      <c r="K4" s="1"/>
      <c r="L4" s="1"/>
      <c r="M4" s="1"/>
    </row>
    <row r="5" spans="1:18" ht="15.75" x14ac:dyDescent="0.25">
      <c r="B5" s="2" t="s">
        <v>232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8" x14ac:dyDescent="0.25">
      <c r="E6" t="s">
        <v>4</v>
      </c>
      <c r="L6">
        <v>2</v>
      </c>
    </row>
    <row r="7" spans="1:18" x14ac:dyDescent="0.25">
      <c r="F7" s="3" t="s">
        <v>232</v>
      </c>
    </row>
    <row r="8" spans="1:18" x14ac:dyDescent="0.25">
      <c r="D8" t="s">
        <v>181</v>
      </c>
    </row>
    <row r="9" spans="1:18" x14ac:dyDescent="0.25">
      <c r="B9" s="46" t="s">
        <v>229</v>
      </c>
      <c r="D9" s="4"/>
      <c r="E9" s="4"/>
    </row>
    <row r="10" spans="1:18" ht="46.5" customHeight="1" x14ac:dyDescent="0.25">
      <c r="B10" s="62" t="s">
        <v>9</v>
      </c>
      <c r="C10" s="63"/>
      <c r="D10" s="51" t="s">
        <v>10</v>
      </c>
      <c r="E10" s="51" t="s">
        <v>11</v>
      </c>
      <c r="F10" s="51" t="s">
        <v>12</v>
      </c>
      <c r="G10" s="51" t="s">
        <v>13</v>
      </c>
      <c r="H10" s="51" t="s">
        <v>14</v>
      </c>
      <c r="I10" s="1" t="s">
        <v>15</v>
      </c>
      <c r="J10" s="1"/>
      <c r="K10" s="1"/>
      <c r="L10" s="1" t="s">
        <v>183</v>
      </c>
      <c r="M10" s="1"/>
      <c r="N10" s="1"/>
      <c r="O10" s="1"/>
      <c r="P10" s="1"/>
    </row>
    <row r="11" spans="1:18" ht="173.25" x14ac:dyDescent="0.25">
      <c r="B11" s="5" t="s">
        <v>16</v>
      </c>
      <c r="C11" s="5" t="s">
        <v>17</v>
      </c>
      <c r="D11" s="52"/>
      <c r="E11" s="52"/>
      <c r="F11" s="52"/>
      <c r="G11" s="52"/>
      <c r="H11" s="52"/>
      <c r="I11" s="1"/>
      <c r="J11" s="1"/>
      <c r="K11" s="1"/>
      <c r="L11" s="1"/>
      <c r="M11" s="1"/>
      <c r="N11" s="1"/>
      <c r="O11" s="1"/>
      <c r="P11" s="1"/>
    </row>
    <row r="12" spans="1:18" ht="21" customHeight="1" x14ac:dyDescent="0.25">
      <c r="B12" s="6"/>
      <c r="C12" s="6"/>
      <c r="D12" s="6">
        <v>25</v>
      </c>
      <c r="E12" s="6">
        <v>19</v>
      </c>
      <c r="F12" s="6">
        <f>E12*D12</f>
        <v>475</v>
      </c>
      <c r="G12" s="7">
        <f>P48/H12</f>
        <v>25.572999999999997</v>
      </c>
      <c r="H12" s="8">
        <v>18</v>
      </c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B13" s="1"/>
      <c r="C13" s="1"/>
      <c r="D13" s="1"/>
      <c r="E13" s="6" t="s">
        <v>18</v>
      </c>
      <c r="F13" s="6"/>
      <c r="G13" s="7">
        <f>G12*H12</f>
        <v>460.31399999999996</v>
      </c>
      <c r="H13" s="6"/>
      <c r="I13" s="1"/>
      <c r="J13" s="1"/>
      <c r="K13" s="1"/>
      <c r="L13" s="1"/>
      <c r="M13" s="1"/>
      <c r="N13" s="1"/>
      <c r="O13" s="1"/>
      <c r="P13" s="1"/>
    </row>
    <row r="14" spans="1:18" ht="18.75" customHeight="1" x14ac:dyDescent="0.25">
      <c r="B14" s="4" t="s">
        <v>8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8" ht="15.75" x14ac:dyDescent="0.25">
      <c r="A15" s="9"/>
      <c r="B15" s="10" t="s">
        <v>19</v>
      </c>
      <c r="C15" s="49" t="s">
        <v>20</v>
      </c>
      <c r="D15" s="64" t="s">
        <v>21</v>
      </c>
      <c r="E15" s="65"/>
      <c r="F15" s="65"/>
      <c r="G15" s="65"/>
      <c r="H15" s="65"/>
      <c r="I15" s="65"/>
      <c r="J15" s="65"/>
      <c r="K15" s="65"/>
      <c r="L15" s="65"/>
      <c r="M15" s="53" t="s">
        <v>22</v>
      </c>
      <c r="N15" s="55" t="s">
        <v>23</v>
      </c>
      <c r="O15" s="57" t="s">
        <v>24</v>
      </c>
      <c r="P15" s="60" t="s">
        <v>25</v>
      </c>
      <c r="Q15" s="32"/>
      <c r="R15" s="32"/>
    </row>
    <row r="16" spans="1:18" ht="15.75" x14ac:dyDescent="0.25">
      <c r="A16" s="11"/>
      <c r="B16" s="12" t="s">
        <v>26</v>
      </c>
      <c r="C16" s="50"/>
      <c r="D16" s="66" t="s">
        <v>27</v>
      </c>
      <c r="E16" s="66"/>
      <c r="F16" s="67"/>
      <c r="G16" s="64" t="s">
        <v>28</v>
      </c>
      <c r="H16" s="65"/>
      <c r="I16" s="65"/>
      <c r="J16" s="65"/>
      <c r="K16" s="65"/>
      <c r="L16" s="68"/>
      <c r="M16" s="54"/>
      <c r="N16" s="56"/>
      <c r="O16" s="58"/>
      <c r="P16" s="61"/>
      <c r="Q16" s="32"/>
      <c r="R16" s="32"/>
    </row>
    <row r="17" spans="1:20" ht="75.75" customHeight="1" x14ac:dyDescent="0.25">
      <c r="A17" s="13"/>
      <c r="B17" s="14"/>
      <c r="C17" s="50"/>
      <c r="D17" s="15" t="s">
        <v>208</v>
      </c>
      <c r="E17" s="15" t="s">
        <v>189</v>
      </c>
      <c r="F17" s="15" t="s">
        <v>90</v>
      </c>
      <c r="G17" s="15" t="s">
        <v>230</v>
      </c>
      <c r="H17" s="16"/>
      <c r="I17" s="15"/>
      <c r="J17" s="16"/>
      <c r="K17" s="16"/>
      <c r="L17" s="16"/>
      <c r="M17" s="54"/>
      <c r="N17" s="56"/>
      <c r="O17" s="59"/>
      <c r="P17" s="61"/>
      <c r="Q17" s="32"/>
      <c r="R17" s="32"/>
    </row>
    <row r="18" spans="1:20" ht="15.75" x14ac:dyDescent="0.25">
      <c r="A18" s="17"/>
      <c r="B18" s="12" t="s">
        <v>36</v>
      </c>
      <c r="C18" s="18"/>
      <c r="D18" s="18">
        <v>18</v>
      </c>
      <c r="E18" s="18">
        <v>18</v>
      </c>
      <c r="F18" s="18">
        <v>18</v>
      </c>
      <c r="G18" s="18">
        <v>18</v>
      </c>
      <c r="H18" s="18"/>
      <c r="I18" s="18"/>
      <c r="J18" s="18"/>
      <c r="K18" s="18"/>
      <c r="L18" s="18"/>
      <c r="M18" s="18"/>
      <c r="N18" s="18"/>
      <c r="O18" s="18"/>
      <c r="P18" s="29"/>
      <c r="Q18" s="32"/>
      <c r="R18" s="32"/>
    </row>
    <row r="19" spans="1:20" ht="30" x14ac:dyDescent="0.25">
      <c r="A19" s="19" t="s">
        <v>37</v>
      </c>
      <c r="B19" s="20" t="s">
        <v>38</v>
      </c>
      <c r="C19" s="21"/>
      <c r="D19" s="22" t="s">
        <v>187</v>
      </c>
      <c r="E19" s="21" t="s">
        <v>203</v>
      </c>
      <c r="F19" s="21" t="s">
        <v>187</v>
      </c>
      <c r="G19" s="21" t="s">
        <v>231</v>
      </c>
      <c r="H19" s="21"/>
      <c r="I19" s="21"/>
      <c r="J19" s="21"/>
      <c r="K19" s="21"/>
      <c r="L19" s="21"/>
      <c r="M19" s="21"/>
      <c r="N19" s="21"/>
      <c r="O19" s="21"/>
      <c r="P19" s="30"/>
      <c r="Q19" s="32"/>
      <c r="R19" s="32"/>
    </row>
    <row r="20" spans="1:20" ht="15.75" x14ac:dyDescent="0.25">
      <c r="A20" s="23">
        <v>1</v>
      </c>
      <c r="B20" s="24" t="s">
        <v>48</v>
      </c>
      <c r="C20" s="25" t="s">
        <v>40</v>
      </c>
      <c r="D20" s="26">
        <v>0.05</v>
      </c>
      <c r="E20" s="26"/>
      <c r="F20" s="25"/>
      <c r="G20" s="26"/>
      <c r="H20" s="26"/>
      <c r="I20" s="26"/>
      <c r="J20" s="26"/>
      <c r="K20" s="26"/>
      <c r="L20" s="26"/>
      <c r="M20" s="26">
        <f t="shared" ref="M20:M26" si="0">SUM(D20:L20)</f>
        <v>0.05</v>
      </c>
      <c r="N20" s="26">
        <f>M20*H12</f>
        <v>0.9</v>
      </c>
      <c r="O20" s="31">
        <v>50</v>
      </c>
      <c r="P20" s="31">
        <f>N20*O20</f>
        <v>45</v>
      </c>
      <c r="Q20" s="32"/>
      <c r="R20" s="32"/>
    </row>
    <row r="21" spans="1:20" ht="15.75" x14ac:dyDescent="0.25">
      <c r="A21" s="23">
        <v>2</v>
      </c>
      <c r="B21" s="6" t="s">
        <v>46</v>
      </c>
      <c r="C21" s="25" t="s">
        <v>40</v>
      </c>
      <c r="D21" s="25">
        <v>0.1</v>
      </c>
      <c r="E21" s="25"/>
      <c r="F21" s="25"/>
      <c r="G21" s="25"/>
      <c r="H21" s="25"/>
      <c r="I21" s="25"/>
      <c r="J21" s="25"/>
      <c r="K21" s="25"/>
      <c r="L21" s="25"/>
      <c r="M21" s="26">
        <f t="shared" si="0"/>
        <v>0.1</v>
      </c>
      <c r="N21" s="26">
        <f>M21*H12</f>
        <v>1.8</v>
      </c>
      <c r="O21" s="7">
        <v>72</v>
      </c>
      <c r="P21" s="31">
        <f>N21*O21</f>
        <v>129.6</v>
      </c>
      <c r="Q21" s="32"/>
      <c r="R21" s="32"/>
    </row>
    <row r="22" spans="1:20" ht="15.75" x14ac:dyDescent="0.25">
      <c r="A22" s="23">
        <v>3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M22*H12</f>
        <v>3.6000000000000004E-2</v>
      </c>
      <c r="O22" s="7">
        <v>19</v>
      </c>
      <c r="P22" s="31">
        <f>N22*O22</f>
        <v>0.68400000000000005</v>
      </c>
      <c r="Q22" s="32"/>
      <c r="R22" s="32"/>
    </row>
    <row r="23" spans="1:20" ht="15.75" x14ac:dyDescent="0.25">
      <c r="A23" s="23">
        <v>4</v>
      </c>
      <c r="B23" s="6" t="s">
        <v>190</v>
      </c>
      <c r="C23" s="25" t="s">
        <v>40</v>
      </c>
      <c r="D23" s="25">
        <v>5.0000000000000001E-3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5.0000000000000001E-3</v>
      </c>
      <c r="N23" s="26">
        <f>M23*H12</f>
        <v>0.09</v>
      </c>
      <c r="O23" s="7">
        <v>570</v>
      </c>
      <c r="P23" s="31">
        <f t="shared" ref="P23:P26" si="1">N23*O23</f>
        <v>51.3</v>
      </c>
      <c r="Q23" s="32"/>
      <c r="R23" s="32"/>
    </row>
    <row r="24" spans="1:20" ht="15.75" x14ac:dyDescent="0.25">
      <c r="A24" s="23">
        <v>5</v>
      </c>
      <c r="B24" s="6" t="s">
        <v>184</v>
      </c>
      <c r="C24" s="25" t="s">
        <v>40</v>
      </c>
      <c r="D24" s="25"/>
      <c r="E24" s="25">
        <v>0.06</v>
      </c>
      <c r="F24" s="25"/>
      <c r="G24" s="25"/>
      <c r="H24" s="25"/>
      <c r="I24" s="25"/>
      <c r="J24" s="25"/>
      <c r="K24" s="25"/>
      <c r="L24" s="25"/>
      <c r="M24" s="26">
        <f t="shared" si="0"/>
        <v>0.06</v>
      </c>
      <c r="N24" s="26">
        <f>M24*H12</f>
        <v>1.08</v>
      </c>
      <c r="O24" s="7">
        <v>44</v>
      </c>
      <c r="P24" s="31">
        <f t="shared" si="1"/>
        <v>47.52</v>
      </c>
      <c r="Q24" s="32"/>
      <c r="R24" s="32"/>
    </row>
    <row r="25" spans="1:20" ht="15.75" x14ac:dyDescent="0.25">
      <c r="A25" s="23">
        <v>6</v>
      </c>
      <c r="B25" s="6" t="s">
        <v>228</v>
      </c>
      <c r="C25" s="25" t="s">
        <v>40</v>
      </c>
      <c r="D25" s="25"/>
      <c r="E25" s="25"/>
      <c r="F25" s="25">
        <v>1E-3</v>
      </c>
      <c r="G25" s="25"/>
      <c r="H25" s="25"/>
      <c r="I25" s="25"/>
      <c r="J25" s="25"/>
      <c r="K25" s="25"/>
      <c r="L25" s="25"/>
      <c r="M25" s="26">
        <f t="shared" si="0"/>
        <v>1E-3</v>
      </c>
      <c r="N25" s="26">
        <f>M25*H12</f>
        <v>1.8000000000000002E-2</v>
      </c>
      <c r="O25" s="7">
        <v>550</v>
      </c>
      <c r="P25" s="31">
        <f t="shared" si="1"/>
        <v>9.9</v>
      </c>
      <c r="Q25" s="32"/>
      <c r="R25" s="32"/>
    </row>
    <row r="26" spans="1:20" ht="15.75" x14ac:dyDescent="0.25">
      <c r="A26" s="23">
        <v>7</v>
      </c>
      <c r="B26" s="6" t="s">
        <v>43</v>
      </c>
      <c r="C26" s="25" t="s">
        <v>40</v>
      </c>
      <c r="D26" s="25"/>
      <c r="E26" s="25"/>
      <c r="F26" s="25">
        <v>1.4999999999999999E-2</v>
      </c>
      <c r="G26" s="25"/>
      <c r="H26" s="25"/>
      <c r="I26" s="25"/>
      <c r="J26" s="25"/>
      <c r="K26" s="25"/>
      <c r="L26" s="25"/>
      <c r="M26" s="26">
        <f t="shared" si="0"/>
        <v>1.4999999999999999E-2</v>
      </c>
      <c r="N26" s="26">
        <f>M26*H12</f>
        <v>0.27</v>
      </c>
      <c r="O26" s="7">
        <v>73</v>
      </c>
      <c r="P26" s="31">
        <f t="shared" si="1"/>
        <v>19.71</v>
      </c>
      <c r="Q26" s="32"/>
      <c r="R26" s="32"/>
    </row>
    <row r="27" spans="1:20" ht="15.75" x14ac:dyDescent="0.25">
      <c r="A27" s="23">
        <v>8</v>
      </c>
      <c r="B27" s="6" t="s">
        <v>230</v>
      </c>
      <c r="C27" s="25" t="s">
        <v>40</v>
      </c>
      <c r="D27" s="25"/>
      <c r="E27" s="25"/>
      <c r="F27" s="25"/>
      <c r="G27" s="25">
        <v>1.4999999999999999E-2</v>
      </c>
      <c r="H27" s="25"/>
      <c r="I27" s="25"/>
      <c r="J27" s="25"/>
      <c r="K27" s="25"/>
      <c r="L27" s="25"/>
      <c r="M27" s="26">
        <v>1.4999999999999999E-2</v>
      </c>
      <c r="N27" s="26">
        <v>0.27</v>
      </c>
      <c r="O27" s="7">
        <v>580</v>
      </c>
      <c r="P27" s="31">
        <v>156.6</v>
      </c>
      <c r="Q27" s="32"/>
      <c r="R27" s="32"/>
    </row>
    <row r="28" spans="1:20" ht="15.75" x14ac:dyDescent="0.25">
      <c r="A28" s="23">
        <v>9</v>
      </c>
      <c r="B28" s="6"/>
      <c r="C28" s="25"/>
      <c r="D28" s="25"/>
      <c r="E28" s="25"/>
      <c r="F28" s="27"/>
      <c r="G28" s="25"/>
      <c r="H28" s="25"/>
      <c r="I28" s="25"/>
      <c r="J28" s="25"/>
      <c r="K28" s="25"/>
      <c r="L28" s="25"/>
      <c r="M28" s="26"/>
      <c r="N28" s="26"/>
      <c r="O28" s="7"/>
      <c r="P28" s="31"/>
      <c r="Q28" s="32"/>
      <c r="R28" s="32"/>
      <c r="T28" s="34"/>
    </row>
    <row r="29" spans="1:20" ht="15.75" x14ac:dyDescent="0.25">
      <c r="A29" s="23">
        <v>10</v>
      </c>
      <c r="B29" s="6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6"/>
      <c r="N29" s="26"/>
      <c r="O29" s="7"/>
      <c r="P29" s="31"/>
      <c r="Q29" s="32"/>
      <c r="R29" s="32"/>
    </row>
    <row r="30" spans="1:20" ht="15.75" x14ac:dyDescent="0.25">
      <c r="A30" s="23">
        <v>11</v>
      </c>
      <c r="B30" s="6"/>
      <c r="C30" s="25"/>
      <c r="D30" s="38"/>
      <c r="E30" s="39"/>
      <c r="F30" s="25"/>
      <c r="G30" s="27"/>
      <c r="H30" s="27"/>
      <c r="I30" s="27"/>
      <c r="J30" s="27"/>
      <c r="K30" s="27"/>
      <c r="L30" s="27"/>
      <c r="M30" s="26"/>
      <c r="N30" s="26"/>
      <c r="O30" s="40"/>
      <c r="P30" s="31"/>
      <c r="Q30" s="32"/>
      <c r="R30" s="32"/>
    </row>
    <row r="31" spans="1:20" ht="15.75" x14ac:dyDescent="0.25">
      <c r="A31" s="23">
        <v>12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1"/>
      <c r="Q31" s="32"/>
      <c r="R31" s="32"/>
    </row>
    <row r="32" spans="1:20" ht="15.75" x14ac:dyDescent="0.25">
      <c r="A32" s="23">
        <v>13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14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15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16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17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18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1"/>
      <c r="Q37" s="32"/>
      <c r="R37" s="32"/>
    </row>
    <row r="38" spans="1:18" ht="15.75" x14ac:dyDescent="0.25">
      <c r="A38" s="23">
        <v>19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6"/>
      <c r="N38" s="26"/>
      <c r="O38" s="7"/>
      <c r="P38" s="31"/>
      <c r="Q38" s="32"/>
      <c r="R38" s="32"/>
    </row>
    <row r="39" spans="1:18" ht="15.75" x14ac:dyDescent="0.25">
      <c r="A39" s="23">
        <v>20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6"/>
      <c r="N39" s="26"/>
      <c r="O39" s="7"/>
      <c r="P39" s="31"/>
      <c r="Q39" s="32"/>
      <c r="R39" s="32"/>
    </row>
    <row r="40" spans="1:18" ht="15.75" x14ac:dyDescent="0.25">
      <c r="A40" s="23">
        <v>21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6"/>
      <c r="N40" s="26"/>
      <c r="O40" s="7"/>
      <c r="P40" s="31"/>
      <c r="Q40" s="32"/>
      <c r="R40" s="32"/>
    </row>
    <row r="41" spans="1:18" ht="15.75" x14ac:dyDescent="0.25">
      <c r="A41" s="23">
        <v>22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6"/>
      <c r="N41" s="26"/>
      <c r="O41" s="7"/>
      <c r="P41" s="31"/>
      <c r="Q41" s="32"/>
      <c r="R41" s="32"/>
    </row>
    <row r="42" spans="1:18" ht="15.75" x14ac:dyDescent="0.25">
      <c r="A42" s="23">
        <v>23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1"/>
      <c r="Q42" s="32"/>
      <c r="R42" s="32"/>
    </row>
    <row r="43" spans="1:18" ht="15.75" x14ac:dyDescent="0.25">
      <c r="A43" s="23">
        <v>24</v>
      </c>
      <c r="B43" s="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31"/>
      <c r="Q43" s="32"/>
      <c r="R43" s="32"/>
    </row>
    <row r="44" spans="1:18" ht="15.75" x14ac:dyDescent="0.25">
      <c r="A44" s="23">
        <v>25</v>
      </c>
      <c r="B44" s="6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35"/>
      <c r="N44" s="35"/>
      <c r="O44" s="25"/>
      <c r="P44" s="36"/>
      <c r="Q44" s="32"/>
      <c r="R44" s="32"/>
    </row>
    <row r="45" spans="1:18" ht="15.75" x14ac:dyDescent="0.25">
      <c r="A45" s="23">
        <v>26</v>
      </c>
      <c r="B45" s="6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31"/>
      <c r="Q45" s="32"/>
      <c r="R45" s="32"/>
    </row>
    <row r="46" spans="1:18" ht="15.75" x14ac:dyDescent="0.25">
      <c r="A46" s="23">
        <v>27</v>
      </c>
      <c r="B46" s="6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31"/>
      <c r="Q46" s="32"/>
      <c r="R46" s="32"/>
    </row>
    <row r="47" spans="1:18" ht="15.75" x14ac:dyDescent="0.25">
      <c r="A47" s="23">
        <v>28</v>
      </c>
      <c r="B47" s="6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31"/>
    </row>
    <row r="48" spans="1:18" ht="15.75" x14ac:dyDescent="0.25">
      <c r="A48" s="47" t="s">
        <v>70</v>
      </c>
      <c r="B48" s="48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SUM(P20:P47)</f>
        <v>460.31399999999996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183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5:M17"/>
    <mergeCell ref="N15:N17"/>
    <mergeCell ref="O15:O17"/>
    <mergeCell ref="P15:P17"/>
    <mergeCell ref="B10:C10"/>
    <mergeCell ref="D15:L15"/>
    <mergeCell ref="D16:F16"/>
    <mergeCell ref="G16:L16"/>
    <mergeCell ref="G10:G11"/>
    <mergeCell ref="H10:H11"/>
    <mergeCell ref="A48:B48"/>
    <mergeCell ref="C15:C17"/>
    <mergeCell ref="D10:D11"/>
    <mergeCell ref="E10:E11"/>
    <mergeCell ref="F10:F11"/>
  </mergeCells>
  <pageMargins left="0.196850393700787" right="0.39370078740157499" top="0" bottom="0" header="0" footer="0"/>
  <pageSetup paperSize="9" scale="74" fitToHeight="0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8"/>
  <sheetViews>
    <sheetView zoomScale="82" zoomScaleNormal="82" workbookViewId="0">
      <selection activeCell="O36" sqref="O36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 t="s">
        <v>180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191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13</v>
      </c>
    </row>
    <row r="5" spans="1:18" x14ac:dyDescent="0.25">
      <c r="F5" s="3" t="s">
        <v>191</v>
      </c>
    </row>
    <row r="6" spans="1:18" x14ac:dyDescent="0.25">
      <c r="D6" t="s">
        <v>6</v>
      </c>
      <c r="H6" t="s">
        <v>192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 t="s">
        <v>183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50</v>
      </c>
      <c r="E10" s="6">
        <v>11</v>
      </c>
      <c r="F10" s="6">
        <f>E10*D10</f>
        <v>550</v>
      </c>
      <c r="G10" s="7">
        <f>P43/H10</f>
        <v>46.428150000000002</v>
      </c>
      <c r="H10" s="8">
        <v>10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464.28149999999999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2"/>
      <c r="R13" s="32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2"/>
      <c r="R14" s="32"/>
    </row>
    <row r="15" spans="1:18" ht="87.75" customHeight="1" x14ac:dyDescent="0.25">
      <c r="A15" s="13"/>
      <c r="B15" s="14"/>
      <c r="C15" s="50"/>
      <c r="D15" s="15" t="s">
        <v>193</v>
      </c>
      <c r="E15" s="15" t="s">
        <v>184</v>
      </c>
      <c r="F15" s="15" t="s">
        <v>185</v>
      </c>
      <c r="G15" s="15" t="s">
        <v>194</v>
      </c>
      <c r="H15" s="16" t="s">
        <v>189</v>
      </c>
      <c r="I15" s="16" t="s">
        <v>185</v>
      </c>
      <c r="J15" s="16"/>
      <c r="K15" s="16"/>
      <c r="L15" s="16"/>
      <c r="M15" s="54"/>
      <c r="N15" s="56"/>
      <c r="O15" s="59"/>
      <c r="P15" s="61"/>
      <c r="Q15" s="32"/>
      <c r="R15" s="32"/>
    </row>
    <row r="16" spans="1:18" ht="15.75" x14ac:dyDescent="0.25">
      <c r="A16" s="17"/>
      <c r="B16" s="12" t="s">
        <v>36</v>
      </c>
      <c r="C16" s="18"/>
      <c r="D16" s="18">
        <v>10</v>
      </c>
      <c r="E16" s="18">
        <v>10</v>
      </c>
      <c r="F16" s="18">
        <v>10</v>
      </c>
      <c r="G16" s="18">
        <v>10</v>
      </c>
      <c r="H16" s="18">
        <v>10</v>
      </c>
      <c r="I16" s="18">
        <v>10</v>
      </c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 t="s">
        <v>187</v>
      </c>
      <c r="E17" s="21" t="s">
        <v>186</v>
      </c>
      <c r="F17" s="21" t="s">
        <v>187</v>
      </c>
      <c r="G17" s="21" t="s">
        <v>195</v>
      </c>
      <c r="H17" s="21" t="s">
        <v>186</v>
      </c>
      <c r="I17" s="21" t="s">
        <v>187</v>
      </c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47</v>
      </c>
      <c r="C18" s="25" t="s">
        <v>40</v>
      </c>
      <c r="D18" s="26">
        <v>0.04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1" si="0">SUM(D18:L18)</f>
        <v>0.04</v>
      </c>
      <c r="N18" s="26">
        <f>M18*H10</f>
        <v>0.4</v>
      </c>
      <c r="O18" s="31">
        <v>52</v>
      </c>
      <c r="P18" s="31">
        <f>N18*O18</f>
        <v>20.8</v>
      </c>
      <c r="Q18" s="32"/>
      <c r="R18" s="32"/>
    </row>
    <row r="19" spans="1:20" ht="15.75" x14ac:dyDescent="0.25">
      <c r="A19" s="23">
        <v>2</v>
      </c>
      <c r="B19" s="6" t="s">
        <v>189</v>
      </c>
      <c r="C19" s="25" t="s">
        <v>40</v>
      </c>
      <c r="D19" s="25"/>
      <c r="E19" s="25">
        <v>0.05</v>
      </c>
      <c r="F19" s="25"/>
      <c r="G19" s="25"/>
      <c r="H19" s="25">
        <v>0.05</v>
      </c>
      <c r="I19" s="25"/>
      <c r="J19" s="25"/>
      <c r="K19" s="25"/>
      <c r="L19" s="25"/>
      <c r="M19" s="26">
        <f t="shared" si="0"/>
        <v>0.1</v>
      </c>
      <c r="N19" s="26">
        <f>M19*H10</f>
        <v>1</v>
      </c>
      <c r="O19" s="7">
        <v>35</v>
      </c>
      <c r="P19" s="31">
        <f>N19*O19</f>
        <v>35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>
        <v>1E-3</v>
      </c>
      <c r="J20" s="25"/>
      <c r="K20" s="25"/>
      <c r="L20" s="25"/>
      <c r="M20" s="26">
        <f t="shared" si="0"/>
        <v>2E-3</v>
      </c>
      <c r="N20" s="26">
        <f>M20*H10</f>
        <v>0.02</v>
      </c>
      <c r="O20" s="7">
        <v>500</v>
      </c>
      <c r="P20" s="31">
        <f>N20*O20</f>
        <v>10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0.01</v>
      </c>
      <c r="G21" s="25"/>
      <c r="H21" s="25"/>
      <c r="I21" s="25">
        <v>1.4999999999999999E-2</v>
      </c>
      <c r="J21" s="25"/>
      <c r="K21" s="25"/>
      <c r="L21" s="25"/>
      <c r="M21" s="26">
        <f t="shared" si="0"/>
        <v>2.5000000000000001E-2</v>
      </c>
      <c r="N21" s="26">
        <f>M21*H10</f>
        <v>0.25</v>
      </c>
      <c r="O21" s="7">
        <v>59</v>
      </c>
      <c r="P21" s="31">
        <f t="shared" ref="P21:P27" si="1">N21*O21</f>
        <v>14.75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>
        <v>2E-3</v>
      </c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0.04</v>
      </c>
      <c r="O22" s="7">
        <v>14</v>
      </c>
      <c r="P22" s="31">
        <f t="shared" si="1"/>
        <v>0.56000000000000005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3.0000000000000001E-3</v>
      </c>
      <c r="N23" s="26">
        <f>M23*H10</f>
        <v>0.03</v>
      </c>
      <c r="O23" s="7">
        <v>450</v>
      </c>
      <c r="P23" s="31">
        <f t="shared" si="1"/>
        <v>13.5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0.03</v>
      </c>
      <c r="N24" s="26">
        <f>M24*H10</f>
        <v>0.3</v>
      </c>
      <c r="O24" s="7">
        <v>55</v>
      </c>
      <c r="P24" s="31">
        <f t="shared" si="1"/>
        <v>16.5</v>
      </c>
      <c r="Q24" s="32"/>
      <c r="R24" s="32"/>
    </row>
    <row r="25" spans="1:20" ht="15.75" x14ac:dyDescent="0.25">
      <c r="A25" s="23">
        <v>8</v>
      </c>
      <c r="B25" s="6" t="s">
        <v>196</v>
      </c>
      <c r="C25" s="25" t="s">
        <v>40</v>
      </c>
      <c r="D25" s="25"/>
      <c r="E25" s="25"/>
      <c r="F25" s="25"/>
      <c r="G25" s="25">
        <v>9.5000000000000001E-2</v>
      </c>
      <c r="H25" s="25"/>
      <c r="I25" s="25"/>
      <c r="J25" s="25"/>
      <c r="K25" s="25"/>
      <c r="L25" s="25"/>
      <c r="M25" s="26">
        <f t="shared" si="0"/>
        <v>9.5000000000000001E-2</v>
      </c>
      <c r="N25" s="26">
        <f>M25*H10</f>
        <v>0.95</v>
      </c>
      <c r="O25" s="7">
        <v>320</v>
      </c>
      <c r="P25" s="31">
        <f t="shared" si="1"/>
        <v>304</v>
      </c>
      <c r="Q25" s="32"/>
      <c r="R25" s="32"/>
    </row>
    <row r="26" spans="1:20" ht="15.75" x14ac:dyDescent="0.25">
      <c r="A26" s="23">
        <v>9</v>
      </c>
      <c r="B26" s="6" t="s">
        <v>55</v>
      </c>
      <c r="C26" s="25" t="s">
        <v>40</v>
      </c>
      <c r="D26" s="25"/>
      <c r="E26" s="25"/>
      <c r="F26" s="27"/>
      <c r="G26" s="25">
        <v>0.1</v>
      </c>
      <c r="H26" s="25"/>
      <c r="I26" s="25"/>
      <c r="J26" s="25"/>
      <c r="K26" s="25"/>
      <c r="L26" s="25"/>
      <c r="M26" s="26">
        <f t="shared" si="0"/>
        <v>0.1</v>
      </c>
      <c r="N26" s="26">
        <f>M26*H10</f>
        <v>1</v>
      </c>
      <c r="O26" s="7">
        <v>40</v>
      </c>
      <c r="P26" s="31">
        <f t="shared" si="1"/>
        <v>40</v>
      </c>
      <c r="Q26" s="32"/>
      <c r="R26" s="32"/>
      <c r="T26" s="34"/>
    </row>
    <row r="27" spans="1:20" ht="15.75" x14ac:dyDescent="0.25">
      <c r="A27" s="23">
        <v>10</v>
      </c>
      <c r="B27" s="6" t="s">
        <v>197</v>
      </c>
      <c r="C27" s="25" t="s">
        <v>40</v>
      </c>
      <c r="D27" s="25"/>
      <c r="E27" s="25"/>
      <c r="F27" s="25"/>
      <c r="G27" s="25">
        <v>1E-3</v>
      </c>
      <c r="H27" s="25"/>
      <c r="I27" s="25"/>
      <c r="J27" s="25"/>
      <c r="K27" s="25"/>
      <c r="L27" s="25"/>
      <c r="M27" s="26">
        <f t="shared" si="0"/>
        <v>1E-3</v>
      </c>
      <c r="N27" s="26">
        <f>M27*H10</f>
        <v>0.01</v>
      </c>
      <c r="O27" s="7">
        <v>207.15</v>
      </c>
      <c r="P27" s="31">
        <f t="shared" si="1"/>
        <v>2.0714999999999999</v>
      </c>
      <c r="Q27" s="32"/>
      <c r="R27" s="32"/>
    </row>
    <row r="28" spans="1:20" ht="15.75" x14ac:dyDescent="0.25">
      <c r="A28" s="23">
        <v>12</v>
      </c>
      <c r="B28" s="6" t="s">
        <v>51</v>
      </c>
      <c r="C28" s="25" t="s">
        <v>40</v>
      </c>
      <c r="D28" s="25"/>
      <c r="E28" s="25"/>
      <c r="F28" s="25"/>
      <c r="G28" s="25">
        <v>3.0000000000000001E-3</v>
      </c>
      <c r="H28" s="25"/>
      <c r="I28" s="25"/>
      <c r="J28" s="25"/>
      <c r="K28" s="25"/>
      <c r="L28" s="25"/>
      <c r="M28" s="26">
        <f t="shared" si="0"/>
        <v>3.0000000000000001E-3</v>
      </c>
      <c r="N28" s="26">
        <f>M28*H10</f>
        <v>0.03</v>
      </c>
      <c r="O28" s="7">
        <v>30</v>
      </c>
      <c r="P28" s="31">
        <f>O28*N28</f>
        <v>0.9</v>
      </c>
      <c r="Q28" s="32"/>
      <c r="R28" s="32"/>
    </row>
    <row r="29" spans="1:20" ht="15.75" x14ac:dyDescent="0.25">
      <c r="A29" s="23">
        <v>13</v>
      </c>
      <c r="B29" s="6" t="s">
        <v>52</v>
      </c>
      <c r="C29" s="25" t="s">
        <v>40</v>
      </c>
      <c r="D29" s="25"/>
      <c r="E29" s="25"/>
      <c r="F29" s="25"/>
      <c r="G29" s="25">
        <v>3.0000000000000001E-3</v>
      </c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0.03</v>
      </c>
      <c r="O29" s="7">
        <v>115</v>
      </c>
      <c r="P29" s="31">
        <f t="shared" ref="P29:P30" si="2">N29*O29</f>
        <v>3.45</v>
      </c>
      <c r="Q29" s="32"/>
      <c r="R29" s="32"/>
    </row>
    <row r="30" spans="1:20" ht="15.75" x14ac:dyDescent="0.25">
      <c r="A30" s="23">
        <v>14</v>
      </c>
      <c r="B30" s="6" t="s">
        <v>53</v>
      </c>
      <c r="C30" s="25" t="s">
        <v>40</v>
      </c>
      <c r="D30" s="25"/>
      <c r="E30" s="25"/>
      <c r="F30" s="25"/>
      <c r="G30" s="25">
        <v>5.0000000000000001E-3</v>
      </c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0.05</v>
      </c>
      <c r="O30" s="7">
        <v>20</v>
      </c>
      <c r="P30" s="31">
        <f t="shared" si="2"/>
        <v>1</v>
      </c>
      <c r="Q30" s="32"/>
      <c r="R30" s="32"/>
    </row>
    <row r="31" spans="1:20" ht="15.75" x14ac:dyDescent="0.25">
      <c r="A31" s="23">
        <v>15</v>
      </c>
      <c r="B31" s="37" t="s">
        <v>54</v>
      </c>
      <c r="C31" s="25" t="s">
        <v>40</v>
      </c>
      <c r="D31" s="25"/>
      <c r="E31" s="25"/>
      <c r="F31" s="25"/>
      <c r="G31" s="25">
        <v>5.0000000000000001E-3</v>
      </c>
      <c r="H31" s="25"/>
      <c r="I31" s="25"/>
      <c r="J31" s="25"/>
      <c r="K31" s="25"/>
      <c r="L31" s="25"/>
      <c r="M31" s="26">
        <f t="shared" si="0"/>
        <v>5.0000000000000001E-3</v>
      </c>
      <c r="N31" s="26">
        <v>0.05</v>
      </c>
      <c r="O31" s="7">
        <v>35</v>
      </c>
      <c r="P31" s="31">
        <v>1.75</v>
      </c>
      <c r="Q31" s="32"/>
      <c r="R31" s="32"/>
    </row>
    <row r="32" spans="1:20" ht="15.75" x14ac:dyDescent="0.25">
      <c r="A32" s="23">
        <v>16</v>
      </c>
      <c r="C32" s="25"/>
      <c r="D32" s="6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17</v>
      </c>
      <c r="B33" s="6"/>
      <c r="C33" s="25"/>
      <c r="D33" s="6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18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19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20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21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1"/>
      <c r="Q37" s="32"/>
      <c r="R37" s="32"/>
    </row>
    <row r="38" spans="1:18" ht="15.75" x14ac:dyDescent="0.25">
      <c r="A38" s="23">
        <v>22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1"/>
      <c r="Q38" s="32"/>
      <c r="R38" s="32"/>
    </row>
    <row r="39" spans="1:18" ht="15.75" x14ac:dyDescent="0.25">
      <c r="A39" s="23">
        <v>23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1"/>
      <c r="Q39" s="32"/>
      <c r="R39" s="32"/>
    </row>
    <row r="40" spans="1:18" ht="15.75" x14ac:dyDescent="0.25">
      <c r="A40" s="23">
        <v>24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35"/>
      <c r="N40" s="35"/>
      <c r="O40" s="25"/>
      <c r="P40" s="36"/>
      <c r="Q40" s="32"/>
      <c r="R40" s="32"/>
    </row>
    <row r="41" spans="1:18" ht="15.75" x14ac:dyDescent="0.25">
      <c r="A41" s="23">
        <v>25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31"/>
      <c r="Q41" s="32"/>
      <c r="R41" s="32"/>
    </row>
    <row r="42" spans="1:18" ht="15.75" x14ac:dyDescent="0.25">
      <c r="A42" s="23">
        <v>26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1"/>
    </row>
    <row r="43" spans="1:18" ht="15.75" x14ac:dyDescent="0.25">
      <c r="A43" s="47" t="s">
        <v>70</v>
      </c>
      <c r="B43" s="48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6"/>
      <c r="N43" s="26"/>
      <c r="O43" s="7"/>
      <c r="P43" s="31">
        <f>SUM(P18:P42)</f>
        <v>464.28149999999999</v>
      </c>
    </row>
    <row r="44" spans="1:18" ht="15.75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1:18" ht="15.75" x14ac:dyDescent="0.25">
      <c r="B45" s="1" t="s">
        <v>71</v>
      </c>
      <c r="C45" s="1" t="s">
        <v>72</v>
      </c>
      <c r="D45" s="1"/>
      <c r="E45" s="1"/>
      <c r="F45" s="1"/>
      <c r="G45" s="1"/>
      <c r="H45" s="1"/>
      <c r="I45" s="1"/>
      <c r="J45" s="1" t="s">
        <v>73</v>
      </c>
      <c r="K45" s="1" t="s">
        <v>74</v>
      </c>
      <c r="L45" s="1"/>
      <c r="M45" s="1"/>
      <c r="N45" s="1"/>
      <c r="O45" s="1" t="s">
        <v>183</v>
      </c>
      <c r="P45" s="1"/>
    </row>
    <row r="48" spans="1:18" x14ac:dyDescent="0.25">
      <c r="B48" t="s">
        <v>76</v>
      </c>
      <c r="C48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3:B43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4" fitToHeight="0" orientation="portrait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9"/>
  <sheetViews>
    <sheetView topLeftCell="A13" zoomScale="82" zoomScaleNormal="82" workbookViewId="0">
      <selection activeCell="K27" sqref="K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 t="s">
        <v>180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198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12</v>
      </c>
    </row>
    <row r="5" spans="1:18" x14ac:dyDescent="0.25">
      <c r="F5" s="3" t="s">
        <v>198</v>
      </c>
    </row>
    <row r="6" spans="1:18" x14ac:dyDescent="0.25">
      <c r="D6" t="s">
        <v>6</v>
      </c>
      <c r="H6" t="s">
        <v>192</v>
      </c>
    </row>
    <row r="7" spans="1:18" x14ac:dyDescent="0.25">
      <c r="B7" s="4" t="s">
        <v>182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 t="s">
        <v>183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50</v>
      </c>
      <c r="E10" s="6">
        <v>11</v>
      </c>
      <c r="F10" s="6">
        <f>E10*D10</f>
        <v>550</v>
      </c>
      <c r="G10" s="7">
        <f>P44/H10</f>
        <v>49.738149999999997</v>
      </c>
      <c r="H10" s="8">
        <v>10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497.38150000000002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3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2"/>
      <c r="R13" s="32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2"/>
      <c r="R14" s="32"/>
    </row>
    <row r="15" spans="1:18" ht="75.75" customHeight="1" x14ac:dyDescent="0.25">
      <c r="A15" s="13"/>
      <c r="B15" s="14"/>
      <c r="C15" s="50"/>
      <c r="D15" s="15" t="s">
        <v>199</v>
      </c>
      <c r="E15" s="15" t="s">
        <v>184</v>
      </c>
      <c r="F15" s="15" t="s">
        <v>200</v>
      </c>
      <c r="G15" s="15" t="s">
        <v>201</v>
      </c>
      <c r="H15" s="15" t="s">
        <v>184</v>
      </c>
      <c r="I15" s="15" t="s">
        <v>185</v>
      </c>
      <c r="J15" s="16"/>
      <c r="K15" s="16"/>
      <c r="L15" s="16"/>
      <c r="M15" s="54"/>
      <c r="N15" s="56"/>
      <c r="O15" s="59"/>
      <c r="P15" s="61"/>
      <c r="Q15" s="32"/>
      <c r="R15" s="32"/>
    </row>
    <row r="16" spans="1:18" ht="15.75" x14ac:dyDescent="0.25">
      <c r="A16" s="17"/>
      <c r="B16" s="12" t="s">
        <v>36</v>
      </c>
      <c r="C16" s="18"/>
      <c r="D16" s="18">
        <v>10</v>
      </c>
      <c r="E16" s="18">
        <v>10</v>
      </c>
      <c r="F16" s="18">
        <v>10</v>
      </c>
      <c r="G16" s="18">
        <v>10</v>
      </c>
      <c r="H16" s="18">
        <v>10</v>
      </c>
      <c r="I16" s="18">
        <v>10</v>
      </c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 t="s">
        <v>202</v>
      </c>
      <c r="E17" s="21" t="s">
        <v>203</v>
      </c>
      <c r="F17" s="21" t="s">
        <v>187</v>
      </c>
      <c r="G17" s="21" t="s">
        <v>188</v>
      </c>
      <c r="H17" s="21" t="s">
        <v>204</v>
      </c>
      <c r="I17" s="21" t="s">
        <v>187</v>
      </c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>
        <v>6.5000000000000002E-2</v>
      </c>
      <c r="H18" s="26"/>
      <c r="I18" s="26"/>
      <c r="J18" s="26"/>
      <c r="K18" s="26"/>
      <c r="L18" s="26"/>
      <c r="M18" s="26">
        <f t="shared" ref="M18:M30" si="0">SUM(D18:L18)</f>
        <v>6.5000000000000002E-2</v>
      </c>
      <c r="N18" s="26">
        <f>M18*H10</f>
        <v>0.65</v>
      </c>
      <c r="O18" s="31">
        <v>400</v>
      </c>
      <c r="P18" s="31">
        <f>N18*O18</f>
        <v>260</v>
      </c>
      <c r="Q18" s="32"/>
      <c r="R18" s="32"/>
    </row>
    <row r="19" spans="1:20" ht="15.75" x14ac:dyDescent="0.25">
      <c r="A19" s="23">
        <v>2</v>
      </c>
      <c r="B19" s="6" t="s">
        <v>189</v>
      </c>
      <c r="C19" s="25" t="s">
        <v>40</v>
      </c>
      <c r="D19" s="25"/>
      <c r="E19" s="25">
        <v>0.06</v>
      </c>
      <c r="F19" s="25"/>
      <c r="G19" s="25">
        <v>0.01</v>
      </c>
      <c r="H19" s="25">
        <v>0.04</v>
      </c>
      <c r="I19" s="25"/>
      <c r="J19" s="25"/>
      <c r="K19" s="25"/>
      <c r="L19" s="25"/>
      <c r="M19" s="26">
        <f t="shared" si="0"/>
        <v>0.11</v>
      </c>
      <c r="N19" s="26">
        <f>M19*H10</f>
        <v>1.1000000000000001</v>
      </c>
      <c r="O19" s="7">
        <v>35</v>
      </c>
      <c r="P19" s="31">
        <f>N19*O19</f>
        <v>38.5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>
        <v>1E-3</v>
      </c>
      <c r="J20" s="25"/>
      <c r="K20" s="25"/>
      <c r="L20" s="25"/>
      <c r="M20" s="26">
        <f t="shared" si="0"/>
        <v>2E-3</v>
      </c>
      <c r="N20" s="26">
        <f>M20*H10</f>
        <v>0.02</v>
      </c>
      <c r="O20" s="7">
        <v>500</v>
      </c>
      <c r="P20" s="31">
        <f>N20*O20</f>
        <v>10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>
        <v>0.01</v>
      </c>
      <c r="J21" s="25"/>
      <c r="K21" s="25"/>
      <c r="L21" s="25"/>
      <c r="M21" s="26">
        <f t="shared" si="0"/>
        <v>2.5000000000000001E-2</v>
      </c>
      <c r="N21" s="26">
        <f>M21*H10</f>
        <v>0.25</v>
      </c>
      <c r="O21" s="7">
        <v>59</v>
      </c>
      <c r="P21" s="31">
        <f t="shared" ref="P21:P27" si="1">N21*O21</f>
        <v>14.75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>
        <v>3.0000000000000001E-3</v>
      </c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0.04</v>
      </c>
      <c r="O22" s="7">
        <v>14</v>
      </c>
      <c r="P22" s="31">
        <f t="shared" si="1"/>
        <v>0.56000000000000005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/>
      <c r="F23" s="25"/>
      <c r="G23" s="25">
        <v>3.0000000000000001E-3</v>
      </c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0.06</v>
      </c>
      <c r="O23" s="7">
        <v>450</v>
      </c>
      <c r="P23" s="31">
        <f t="shared" si="1"/>
        <v>27</v>
      </c>
      <c r="Q23" s="32"/>
      <c r="R23" s="32"/>
    </row>
    <row r="24" spans="1:20" ht="15.75" x14ac:dyDescent="0.25">
      <c r="A24" s="23">
        <v>7</v>
      </c>
      <c r="B24" s="6" t="s">
        <v>205</v>
      </c>
      <c r="C24" s="25" t="s">
        <v>40</v>
      </c>
      <c r="D24" s="25">
        <v>1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</v>
      </c>
      <c r="N24" s="26">
        <f>M24*H10</f>
        <v>10</v>
      </c>
      <c r="O24" s="7">
        <v>7.5</v>
      </c>
      <c r="P24" s="31">
        <f t="shared" si="1"/>
        <v>75</v>
      </c>
      <c r="Q24" s="32"/>
      <c r="R24" s="32"/>
    </row>
    <row r="25" spans="1:20" ht="15.75" x14ac:dyDescent="0.25">
      <c r="A25" s="23">
        <v>8</v>
      </c>
      <c r="B25" s="6" t="s">
        <v>48</v>
      </c>
      <c r="C25" s="25" t="s">
        <v>40</v>
      </c>
      <c r="D25" s="25"/>
      <c r="E25" s="25"/>
      <c r="F25" s="25"/>
      <c r="G25" s="25">
        <v>0.04</v>
      </c>
      <c r="H25" s="25"/>
      <c r="I25" s="25"/>
      <c r="J25" s="25"/>
      <c r="K25" s="25"/>
      <c r="L25" s="25"/>
      <c r="M25" s="26">
        <f t="shared" si="0"/>
        <v>0.04</v>
      </c>
      <c r="N25" s="26">
        <f>M25*H10</f>
        <v>0.4</v>
      </c>
      <c r="O25" s="7">
        <v>100</v>
      </c>
      <c r="P25" s="31">
        <f t="shared" si="1"/>
        <v>40</v>
      </c>
      <c r="Q25" s="32"/>
      <c r="R25" s="32"/>
    </row>
    <row r="26" spans="1:20" ht="15.75" x14ac:dyDescent="0.25">
      <c r="A26" s="23">
        <v>9</v>
      </c>
      <c r="B26" s="6" t="s">
        <v>53</v>
      </c>
      <c r="C26" s="25" t="s">
        <v>40</v>
      </c>
      <c r="D26" s="25"/>
      <c r="E26" s="25"/>
      <c r="F26" s="27"/>
      <c r="G26" s="25">
        <v>3.0000000000000001E-3</v>
      </c>
      <c r="H26" s="25"/>
      <c r="I26" s="25"/>
      <c r="J26" s="25"/>
      <c r="K26" s="25"/>
      <c r="L26" s="25"/>
      <c r="M26" s="26">
        <f t="shared" si="0"/>
        <v>3.0000000000000001E-3</v>
      </c>
      <c r="N26" s="26">
        <f>M26*H10</f>
        <v>0.03</v>
      </c>
      <c r="O26" s="7">
        <v>20</v>
      </c>
      <c r="P26" s="31">
        <f t="shared" si="1"/>
        <v>0.6</v>
      </c>
      <c r="Q26" s="32"/>
      <c r="R26" s="32"/>
      <c r="T26" s="34"/>
    </row>
    <row r="27" spans="1:20" ht="15.75" x14ac:dyDescent="0.25">
      <c r="A27" s="23">
        <v>10</v>
      </c>
      <c r="B27" s="6" t="s">
        <v>46</v>
      </c>
      <c r="C27" s="25" t="s">
        <v>40</v>
      </c>
      <c r="D27" s="25">
        <v>0.04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0.4</v>
      </c>
      <c r="O27" s="7">
        <v>55</v>
      </c>
      <c r="P27" s="31">
        <f t="shared" si="1"/>
        <v>22</v>
      </c>
      <c r="Q27" s="32"/>
      <c r="R27" s="32"/>
    </row>
    <row r="28" spans="1:20" ht="15.75" x14ac:dyDescent="0.25">
      <c r="A28" s="23">
        <v>12</v>
      </c>
      <c r="B28" s="6" t="s">
        <v>51</v>
      </c>
      <c r="C28" s="25" t="s">
        <v>40</v>
      </c>
      <c r="D28" s="25"/>
      <c r="E28" s="25"/>
      <c r="F28" s="25"/>
      <c r="G28" s="25">
        <v>3.0000000000000001E-3</v>
      </c>
      <c r="H28" s="25"/>
      <c r="I28" s="25"/>
      <c r="J28" s="25"/>
      <c r="K28" s="25"/>
      <c r="L28" s="25"/>
      <c r="M28" s="26">
        <f t="shared" si="0"/>
        <v>3.0000000000000001E-3</v>
      </c>
      <c r="N28" s="26">
        <f>M28*H10</f>
        <v>0.03</v>
      </c>
      <c r="O28" s="7">
        <v>30</v>
      </c>
      <c r="P28" s="31">
        <f>O28*N28</f>
        <v>0.9</v>
      </c>
      <c r="Q28" s="32"/>
      <c r="R28" s="32"/>
    </row>
    <row r="29" spans="1:20" ht="15.75" x14ac:dyDescent="0.25">
      <c r="A29" s="23">
        <v>13</v>
      </c>
      <c r="B29" s="6" t="s">
        <v>56</v>
      </c>
      <c r="C29" s="25" t="s">
        <v>40</v>
      </c>
      <c r="D29" s="25"/>
      <c r="E29" s="25"/>
      <c r="F29" s="25"/>
      <c r="G29" s="25">
        <v>1E-3</v>
      </c>
      <c r="H29" s="25"/>
      <c r="I29" s="25"/>
      <c r="J29" s="25"/>
      <c r="K29" s="25"/>
      <c r="L29" s="25"/>
      <c r="M29" s="26">
        <v>1E-3</v>
      </c>
      <c r="N29" s="26">
        <f>M29*H10</f>
        <v>0.01</v>
      </c>
      <c r="O29" s="7">
        <v>207.15</v>
      </c>
      <c r="P29" s="31">
        <f>O29*N29</f>
        <v>2.0714999999999999</v>
      </c>
      <c r="Q29" s="32"/>
      <c r="R29" s="32"/>
    </row>
    <row r="30" spans="1:20" ht="15.75" x14ac:dyDescent="0.25">
      <c r="A30" s="23">
        <v>14</v>
      </c>
      <c r="B30" s="6" t="s">
        <v>52</v>
      </c>
      <c r="C30" s="25" t="s">
        <v>40</v>
      </c>
      <c r="D30" s="25"/>
      <c r="E30" s="25"/>
      <c r="F30" s="25"/>
      <c r="G30" s="25">
        <v>5.0000000000000001E-3</v>
      </c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0.05</v>
      </c>
      <c r="O30" s="7">
        <v>120</v>
      </c>
      <c r="P30" s="31">
        <f t="shared" ref="P30" si="2">N30*O30</f>
        <v>6</v>
      </c>
      <c r="Q30" s="32"/>
      <c r="R30" s="32"/>
    </row>
    <row r="31" spans="1:20" ht="15.75" x14ac:dyDescent="0.25">
      <c r="A31" s="23">
        <v>15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1"/>
      <c r="Q31" s="32"/>
      <c r="R31" s="32"/>
    </row>
    <row r="32" spans="1:20" ht="15.75" x14ac:dyDescent="0.25">
      <c r="A32" s="23">
        <v>16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17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18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19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20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21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1"/>
      <c r="Q37" s="32"/>
      <c r="R37" s="32"/>
    </row>
    <row r="38" spans="1:18" ht="15.75" x14ac:dyDescent="0.25">
      <c r="A38" s="23">
        <v>22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6"/>
      <c r="N38" s="26"/>
      <c r="O38" s="7"/>
      <c r="P38" s="31"/>
      <c r="Q38" s="32"/>
      <c r="R38" s="32"/>
    </row>
    <row r="39" spans="1:18" ht="15.75" x14ac:dyDescent="0.25">
      <c r="A39" s="23">
        <v>23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1"/>
      <c r="Q39" s="32"/>
      <c r="R39" s="32"/>
    </row>
    <row r="40" spans="1:18" ht="15.75" x14ac:dyDescent="0.25">
      <c r="A40" s="23">
        <v>24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31"/>
      <c r="Q40" s="32"/>
      <c r="R40" s="32"/>
    </row>
    <row r="41" spans="1:18" ht="15.75" x14ac:dyDescent="0.25">
      <c r="A41" s="23">
        <v>25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35"/>
      <c r="N41" s="35"/>
      <c r="O41" s="25"/>
      <c r="P41" s="36"/>
      <c r="Q41" s="32"/>
      <c r="R41" s="32"/>
    </row>
    <row r="42" spans="1:18" ht="15.75" x14ac:dyDescent="0.25">
      <c r="A42" s="23">
        <v>26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1"/>
      <c r="Q42" s="32"/>
      <c r="R42" s="32"/>
    </row>
    <row r="43" spans="1:18" ht="15.75" x14ac:dyDescent="0.25">
      <c r="A43" s="23">
        <v>27</v>
      </c>
      <c r="B43" s="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31"/>
      <c r="Q43" s="32"/>
      <c r="R43" s="32"/>
    </row>
    <row r="44" spans="1:18" ht="15.75" x14ac:dyDescent="0.25">
      <c r="A44" s="47" t="s">
        <v>70</v>
      </c>
      <c r="B44" s="48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6"/>
      <c r="N44" s="26"/>
      <c r="O44" s="7"/>
      <c r="P44" s="31">
        <f>SUM(P18:P43)</f>
        <v>497.38150000000002</v>
      </c>
    </row>
    <row r="45" spans="1:18" ht="15.75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</row>
    <row r="46" spans="1:18" ht="15.75" x14ac:dyDescent="0.25">
      <c r="B46" s="1" t="s">
        <v>71</v>
      </c>
      <c r="C46" s="1" t="s">
        <v>72</v>
      </c>
      <c r="D46" s="1"/>
      <c r="E46" s="1"/>
      <c r="F46" s="1"/>
      <c r="G46" s="1"/>
      <c r="H46" s="1"/>
      <c r="I46" s="1"/>
      <c r="J46" s="1" t="s">
        <v>73</v>
      </c>
      <c r="K46" s="1" t="s">
        <v>74</v>
      </c>
      <c r="L46" s="1"/>
      <c r="M46" s="1"/>
      <c r="N46" s="1"/>
      <c r="O46" s="1" t="s">
        <v>183</v>
      </c>
      <c r="P46" s="1"/>
    </row>
    <row r="49" spans="2:3" x14ac:dyDescent="0.25">
      <c r="B49" t="s">
        <v>76</v>
      </c>
      <c r="C49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4:B44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4" fitToHeight="0" orientation="portrait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8"/>
  <sheetViews>
    <sheetView zoomScale="82" zoomScaleNormal="82" workbookViewId="0">
      <selection activeCell="J24" sqref="J24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 t="s">
        <v>180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206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8</v>
      </c>
    </row>
    <row r="5" spans="1:18" x14ac:dyDescent="0.25">
      <c r="F5" s="3" t="s">
        <v>206</v>
      </c>
    </row>
    <row r="6" spans="1:18" x14ac:dyDescent="0.25">
      <c r="D6" t="s">
        <v>6</v>
      </c>
      <c r="F6" t="s">
        <v>207</v>
      </c>
    </row>
    <row r="7" spans="1:18" x14ac:dyDescent="0.25">
      <c r="B7" s="4" t="s">
        <v>182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 t="s">
        <v>183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50</v>
      </c>
      <c r="E10" s="6">
        <v>11</v>
      </c>
      <c r="F10" s="6">
        <f>E10*D10</f>
        <v>550</v>
      </c>
      <c r="G10" s="7">
        <f>P43/H10</f>
        <v>55.749299999999998</v>
      </c>
      <c r="H10" s="8">
        <v>10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557.49300000000005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2"/>
      <c r="R13" s="32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2"/>
      <c r="R14" s="32"/>
    </row>
    <row r="15" spans="1:18" ht="87.75" customHeight="1" x14ac:dyDescent="0.25">
      <c r="A15" s="13"/>
      <c r="B15" s="14"/>
      <c r="C15" s="50"/>
      <c r="D15" s="15" t="s">
        <v>208</v>
      </c>
      <c r="E15" s="15" t="s">
        <v>162</v>
      </c>
      <c r="F15" s="15" t="s">
        <v>209</v>
      </c>
      <c r="G15" s="15" t="s">
        <v>194</v>
      </c>
      <c r="H15" s="16" t="s">
        <v>184</v>
      </c>
      <c r="I15" s="16" t="s">
        <v>185</v>
      </c>
      <c r="J15" s="16"/>
      <c r="K15" s="16"/>
      <c r="L15" s="16"/>
      <c r="M15" s="54"/>
      <c r="N15" s="56"/>
      <c r="O15" s="59"/>
      <c r="P15" s="61"/>
      <c r="Q15" s="32"/>
      <c r="R15" s="32"/>
    </row>
    <row r="16" spans="1:18" ht="15.75" x14ac:dyDescent="0.25">
      <c r="A16" s="17"/>
      <c r="B16" s="12" t="s">
        <v>36</v>
      </c>
      <c r="C16" s="18"/>
      <c r="D16" s="18">
        <v>10</v>
      </c>
      <c r="E16" s="18">
        <v>10</v>
      </c>
      <c r="F16" s="18">
        <v>10</v>
      </c>
      <c r="G16" s="18">
        <v>10</v>
      </c>
      <c r="H16" s="18">
        <v>10</v>
      </c>
      <c r="I16" s="18">
        <v>10</v>
      </c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 t="s">
        <v>210</v>
      </c>
      <c r="E17" s="21" t="s">
        <v>187</v>
      </c>
      <c r="F17" s="21" t="s">
        <v>186</v>
      </c>
      <c r="G17" s="21" t="s">
        <v>211</v>
      </c>
      <c r="H17" s="21" t="s">
        <v>204</v>
      </c>
      <c r="I17" s="21" t="s">
        <v>187</v>
      </c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196</v>
      </c>
      <c r="C18" s="25" t="s">
        <v>40</v>
      </c>
      <c r="D18" s="26"/>
      <c r="E18" s="26"/>
      <c r="F18" s="25"/>
      <c r="G18" s="26">
        <v>0.1</v>
      </c>
      <c r="H18" s="26"/>
      <c r="I18" s="26"/>
      <c r="J18" s="26"/>
      <c r="K18" s="26"/>
      <c r="L18" s="26"/>
      <c r="M18" s="26">
        <f t="shared" ref="M18:M30" si="0">SUM(D18:L18)</f>
        <v>0.1</v>
      </c>
      <c r="N18" s="26">
        <f>M18*H10</f>
        <v>1</v>
      </c>
      <c r="O18" s="31">
        <v>320</v>
      </c>
      <c r="P18" s="31">
        <f>N18*O18</f>
        <v>320</v>
      </c>
      <c r="Q18" s="32"/>
      <c r="R18" s="32"/>
    </row>
    <row r="19" spans="1:20" ht="15.75" x14ac:dyDescent="0.25">
      <c r="A19" s="23">
        <v>2</v>
      </c>
      <c r="B19" s="6" t="s">
        <v>189</v>
      </c>
      <c r="C19" s="25" t="s">
        <v>40</v>
      </c>
      <c r="D19" s="25"/>
      <c r="E19" s="25"/>
      <c r="F19" s="25">
        <v>0.05</v>
      </c>
      <c r="G19" s="25"/>
      <c r="H19" s="25">
        <v>0.04</v>
      </c>
      <c r="I19" s="25"/>
      <c r="J19" s="25"/>
      <c r="K19" s="25"/>
      <c r="L19" s="25"/>
      <c r="M19" s="26">
        <f t="shared" si="0"/>
        <v>0.09</v>
      </c>
      <c r="N19" s="26">
        <f>M19*H10</f>
        <v>0.9</v>
      </c>
      <c r="O19" s="7">
        <v>35</v>
      </c>
      <c r="P19" s="31">
        <f>N19*O19</f>
        <v>31.5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>
        <v>1E-3</v>
      </c>
      <c r="J20" s="25"/>
      <c r="K20" s="25"/>
      <c r="L20" s="25"/>
      <c r="M20" s="26">
        <f t="shared" si="0"/>
        <v>2E-3</v>
      </c>
      <c r="N20" s="26">
        <f>M20*H10</f>
        <v>0.02</v>
      </c>
      <c r="O20" s="7">
        <v>500</v>
      </c>
      <c r="P20" s="31">
        <f>N20*O20</f>
        <v>10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0.01</v>
      </c>
      <c r="F21" s="25"/>
      <c r="G21" s="25"/>
      <c r="H21" s="25"/>
      <c r="I21" s="25">
        <v>1.4999999999999999E-2</v>
      </c>
      <c r="J21" s="25"/>
      <c r="K21" s="25"/>
      <c r="L21" s="25"/>
      <c r="M21" s="26">
        <f t="shared" si="0"/>
        <v>2.5000000000000001E-2</v>
      </c>
      <c r="N21" s="26">
        <f>M21*H10</f>
        <v>0.25</v>
      </c>
      <c r="O21" s="7">
        <v>59</v>
      </c>
      <c r="P21" s="31">
        <f t="shared" ref="P21:P27" si="1">N21*O21</f>
        <v>14.75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>
        <v>3.0000000000000001E-3</v>
      </c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0.05</v>
      </c>
      <c r="O22" s="7">
        <v>14</v>
      </c>
      <c r="P22" s="31">
        <f t="shared" si="1"/>
        <v>0.7</v>
      </c>
      <c r="Q22" s="32"/>
      <c r="R22" s="32"/>
    </row>
    <row r="23" spans="1:20" ht="15.75" x14ac:dyDescent="0.25">
      <c r="A23" s="23">
        <v>6</v>
      </c>
      <c r="B23" s="6" t="s">
        <v>212</v>
      </c>
      <c r="C23" s="25" t="s">
        <v>40</v>
      </c>
      <c r="D23" s="25">
        <v>5.0000000000000001E-3</v>
      </c>
      <c r="E23" s="25"/>
      <c r="F23" s="25">
        <v>0.01</v>
      </c>
      <c r="G23" s="25">
        <v>2E-3</v>
      </c>
      <c r="H23" s="25"/>
      <c r="I23" s="25"/>
      <c r="J23" s="25"/>
      <c r="K23" s="25"/>
      <c r="L23" s="25"/>
      <c r="M23" s="26">
        <f t="shared" si="0"/>
        <v>1.7000000000000001E-2</v>
      </c>
      <c r="N23" s="26">
        <f>M23*H10</f>
        <v>0.17</v>
      </c>
      <c r="O23" s="7">
        <v>450</v>
      </c>
      <c r="P23" s="31">
        <f t="shared" si="1"/>
        <v>76.5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0.05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0.05</v>
      </c>
      <c r="N24" s="26">
        <f>M24*H10</f>
        <v>0.5</v>
      </c>
      <c r="O24" s="7">
        <v>55</v>
      </c>
      <c r="P24" s="31">
        <f t="shared" si="1"/>
        <v>27.5</v>
      </c>
      <c r="Q24" s="32"/>
      <c r="R24" s="32"/>
    </row>
    <row r="25" spans="1:20" ht="15.75" x14ac:dyDescent="0.25">
      <c r="A25" s="23">
        <v>8</v>
      </c>
      <c r="B25" s="6" t="s">
        <v>48</v>
      </c>
      <c r="C25" s="25" t="s">
        <v>40</v>
      </c>
      <c r="D25" s="25">
        <v>0.05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0.05</v>
      </c>
      <c r="N25" s="26">
        <f>M25*H10</f>
        <v>0.5</v>
      </c>
      <c r="O25" s="7">
        <v>100</v>
      </c>
      <c r="P25" s="31">
        <f t="shared" si="1"/>
        <v>50</v>
      </c>
      <c r="Q25" s="32"/>
      <c r="R25" s="32"/>
    </row>
    <row r="26" spans="1:20" ht="15.75" x14ac:dyDescent="0.25">
      <c r="A26" s="23">
        <v>9</v>
      </c>
      <c r="B26" s="6" t="s">
        <v>56</v>
      </c>
      <c r="C26" s="25" t="s">
        <v>40</v>
      </c>
      <c r="D26" s="25"/>
      <c r="E26" s="25"/>
      <c r="F26" s="27"/>
      <c r="G26" s="25">
        <v>2E-3</v>
      </c>
      <c r="H26" s="25"/>
      <c r="I26" s="25"/>
      <c r="J26" s="25"/>
      <c r="K26" s="25"/>
      <c r="L26" s="25"/>
      <c r="M26" s="26">
        <f t="shared" si="0"/>
        <v>2E-3</v>
      </c>
      <c r="N26" s="26">
        <f>M26*H10</f>
        <v>0.02</v>
      </c>
      <c r="O26" s="7">
        <v>207.15</v>
      </c>
      <c r="P26" s="31">
        <f t="shared" si="1"/>
        <v>4.1429999999999998</v>
      </c>
      <c r="Q26" s="32"/>
      <c r="R26" s="32"/>
      <c r="T26" s="34"/>
    </row>
    <row r="27" spans="1:20" ht="15.75" x14ac:dyDescent="0.25">
      <c r="A27" s="23">
        <v>10</v>
      </c>
      <c r="B27" s="6" t="s">
        <v>53</v>
      </c>
      <c r="C27" s="25" t="s">
        <v>40</v>
      </c>
      <c r="D27" s="25"/>
      <c r="E27" s="25"/>
      <c r="F27" s="25"/>
      <c r="G27" s="25">
        <v>5.0000000000000001E-3</v>
      </c>
      <c r="H27" s="25"/>
      <c r="I27" s="25"/>
      <c r="J27" s="25"/>
      <c r="K27" s="25"/>
      <c r="L27" s="25"/>
      <c r="M27" s="26">
        <f t="shared" si="0"/>
        <v>5.0000000000000001E-3</v>
      </c>
      <c r="N27" s="26">
        <f>M27*H10</f>
        <v>0.05</v>
      </c>
      <c r="O27" s="7">
        <v>20</v>
      </c>
      <c r="P27" s="31">
        <f t="shared" si="1"/>
        <v>1</v>
      </c>
      <c r="Q27" s="32"/>
      <c r="R27" s="32"/>
    </row>
    <row r="28" spans="1:20" ht="15.75" x14ac:dyDescent="0.25">
      <c r="A28" s="23">
        <v>12</v>
      </c>
      <c r="B28" s="6" t="s">
        <v>49</v>
      </c>
      <c r="C28" s="25" t="s">
        <v>40</v>
      </c>
      <c r="D28" s="25"/>
      <c r="E28" s="25"/>
      <c r="F28" s="25"/>
      <c r="G28" s="25">
        <v>0.04</v>
      </c>
      <c r="H28" s="25"/>
      <c r="I28" s="25"/>
      <c r="J28" s="25"/>
      <c r="K28" s="25"/>
      <c r="L28" s="25"/>
      <c r="M28" s="26">
        <f t="shared" si="0"/>
        <v>0.04</v>
      </c>
      <c r="N28" s="26">
        <f>M28*H10</f>
        <v>0.4</v>
      </c>
      <c r="O28" s="7">
        <v>38</v>
      </c>
      <c r="P28" s="31">
        <f>O28*N28</f>
        <v>15.2</v>
      </c>
      <c r="Q28" s="32"/>
      <c r="R28" s="32"/>
    </row>
    <row r="29" spans="1:20" ht="15.75" x14ac:dyDescent="0.25">
      <c r="A29" s="23">
        <v>13</v>
      </c>
      <c r="B29" s="6" t="s">
        <v>52</v>
      </c>
      <c r="C29" s="25" t="s">
        <v>40</v>
      </c>
      <c r="D29" s="25"/>
      <c r="E29" s="25"/>
      <c r="F29" s="25"/>
      <c r="G29" s="25">
        <v>5.0000000000000001E-3</v>
      </c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0.05</v>
      </c>
      <c r="O29" s="7">
        <v>120</v>
      </c>
      <c r="P29" s="31">
        <f t="shared" ref="P29" si="2">N29*O29</f>
        <v>6</v>
      </c>
      <c r="Q29" s="32"/>
      <c r="R29" s="32"/>
    </row>
    <row r="30" spans="1:20" ht="15.75" x14ac:dyDescent="0.25">
      <c r="A30" s="23">
        <v>14</v>
      </c>
      <c r="B30" s="6" t="s">
        <v>47</v>
      </c>
      <c r="C30" s="25" t="s">
        <v>40</v>
      </c>
      <c r="D30" s="25"/>
      <c r="E30" s="25"/>
      <c r="F30" s="25"/>
      <c r="G30" s="25">
        <v>4.0000000000000001E-3</v>
      </c>
      <c r="H30" s="25"/>
      <c r="I30" s="25"/>
      <c r="J30" s="25"/>
      <c r="K30" s="25"/>
      <c r="L30" s="25"/>
      <c r="M30" s="26">
        <f t="shared" si="0"/>
        <v>4.0000000000000001E-3</v>
      </c>
      <c r="N30" s="26">
        <v>4.0000000000000001E-3</v>
      </c>
      <c r="O30" s="7">
        <v>52</v>
      </c>
      <c r="P30" s="31">
        <v>0.2</v>
      </c>
      <c r="Q30" s="32"/>
      <c r="R30" s="32"/>
    </row>
    <row r="31" spans="1:20" ht="15.75" x14ac:dyDescent="0.25">
      <c r="A31" s="23">
        <v>15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1"/>
      <c r="Q31" s="32"/>
      <c r="R31" s="32"/>
    </row>
    <row r="32" spans="1:20" ht="15.75" x14ac:dyDescent="0.25">
      <c r="A32" s="23">
        <v>16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17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18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19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20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21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1"/>
      <c r="Q37" s="32"/>
      <c r="R37" s="32"/>
    </row>
    <row r="38" spans="1:18" ht="15.75" x14ac:dyDescent="0.25">
      <c r="A38" s="23">
        <v>22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1"/>
      <c r="Q38" s="32"/>
      <c r="R38" s="32"/>
    </row>
    <row r="39" spans="1:18" ht="15.75" x14ac:dyDescent="0.25">
      <c r="A39" s="23">
        <v>23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1"/>
      <c r="Q39" s="32"/>
      <c r="R39" s="32"/>
    </row>
    <row r="40" spans="1:18" ht="15.75" x14ac:dyDescent="0.25">
      <c r="A40" s="23">
        <v>24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35"/>
      <c r="N40" s="35"/>
      <c r="O40" s="25"/>
      <c r="P40" s="36"/>
      <c r="Q40" s="32"/>
      <c r="R40" s="32"/>
    </row>
    <row r="41" spans="1:18" ht="15.75" x14ac:dyDescent="0.25">
      <c r="A41" s="23">
        <v>25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31"/>
      <c r="Q41" s="32"/>
      <c r="R41" s="32"/>
    </row>
    <row r="42" spans="1:18" ht="15.75" x14ac:dyDescent="0.25">
      <c r="A42" s="23">
        <v>26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1"/>
    </row>
    <row r="43" spans="1:18" ht="15.75" x14ac:dyDescent="0.25">
      <c r="A43" s="47" t="s">
        <v>70</v>
      </c>
      <c r="B43" s="48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6"/>
      <c r="N43" s="26"/>
      <c r="O43" s="7"/>
      <c r="P43" s="31">
        <f>SUM(P18:P42)</f>
        <v>557.49300000000005</v>
      </c>
    </row>
    <row r="44" spans="1:18" ht="15.75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1:18" ht="15.75" x14ac:dyDescent="0.25">
      <c r="B45" s="1" t="s">
        <v>71</v>
      </c>
      <c r="C45" s="1" t="s">
        <v>72</v>
      </c>
      <c r="D45" s="1"/>
      <c r="E45" s="1"/>
      <c r="F45" s="1"/>
      <c r="G45" s="1"/>
      <c r="H45" s="1"/>
      <c r="I45" s="1"/>
      <c r="J45" s="1" t="s">
        <v>73</v>
      </c>
      <c r="K45" s="1" t="s">
        <v>74</v>
      </c>
      <c r="L45" s="1"/>
      <c r="M45" s="1"/>
      <c r="N45" s="1"/>
      <c r="O45" s="1" t="s">
        <v>183</v>
      </c>
      <c r="P45" s="1"/>
    </row>
    <row r="48" spans="1:18" x14ac:dyDescent="0.25">
      <c r="B48" t="s">
        <v>76</v>
      </c>
      <c r="C48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3:B43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U11" sqref="U1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1" width="7" customWidth="1"/>
    <col min="12" max="12" width="6" customWidth="1"/>
    <col min="13" max="13" width="8.42578125" customWidth="1"/>
    <col min="14" max="14" width="9.28515625" customWidth="1"/>
    <col min="15" max="15" width="10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213</v>
      </c>
      <c r="C2" s="1"/>
      <c r="D2" t="s">
        <v>180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214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5</v>
      </c>
    </row>
    <row r="5" spans="1:18" x14ac:dyDescent="0.25">
      <c r="F5" s="3" t="s">
        <v>214</v>
      </c>
    </row>
    <row r="6" spans="1:18" x14ac:dyDescent="0.25">
      <c r="D6" t="s">
        <v>6</v>
      </c>
      <c r="F6" t="s">
        <v>215</v>
      </c>
      <c r="H6" t="s">
        <v>216</v>
      </c>
    </row>
    <row r="7" spans="1:18" x14ac:dyDescent="0.25">
      <c r="B7" s="4" t="s">
        <v>217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 t="s">
        <v>183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50</v>
      </c>
      <c r="E10" s="6">
        <v>11</v>
      </c>
      <c r="F10" s="6">
        <f>E10*D10</f>
        <v>550</v>
      </c>
      <c r="G10" s="7">
        <v>48.67</v>
      </c>
      <c r="H10" s="8">
        <v>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v>48.67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2"/>
      <c r="R13" s="32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2"/>
      <c r="R14" s="32"/>
    </row>
    <row r="15" spans="1:18" ht="87.75" customHeight="1" x14ac:dyDescent="0.25">
      <c r="A15" s="13"/>
      <c r="B15" s="14"/>
      <c r="C15" s="50"/>
      <c r="D15" s="15" t="s">
        <v>218</v>
      </c>
      <c r="E15" s="15" t="s">
        <v>185</v>
      </c>
      <c r="F15" s="15" t="s">
        <v>219</v>
      </c>
      <c r="G15" s="16" t="s">
        <v>220</v>
      </c>
      <c r="H15" s="16" t="s">
        <v>185</v>
      </c>
      <c r="I15" s="16" t="s">
        <v>184</v>
      </c>
      <c r="J15" s="16" t="s">
        <v>221</v>
      </c>
      <c r="K15" s="16" t="s">
        <v>222</v>
      </c>
      <c r="L15" s="16"/>
      <c r="M15" s="54"/>
      <c r="N15" s="56"/>
      <c r="O15" s="59"/>
      <c r="P15" s="61"/>
      <c r="Q15" s="32"/>
      <c r="R15" s="32"/>
    </row>
    <row r="16" spans="1:18" ht="15.75" x14ac:dyDescent="0.25">
      <c r="A16" s="17"/>
      <c r="B16" s="12" t="s">
        <v>36</v>
      </c>
      <c r="C16" s="18"/>
      <c r="D16" s="18">
        <v>1</v>
      </c>
      <c r="E16" s="18">
        <v>1</v>
      </c>
      <c r="F16" s="18">
        <v>1</v>
      </c>
      <c r="G16" s="18">
        <v>1</v>
      </c>
      <c r="H16" s="18">
        <v>1</v>
      </c>
      <c r="I16" s="18">
        <v>1</v>
      </c>
      <c r="J16" s="18">
        <v>1</v>
      </c>
      <c r="K16" s="18">
        <v>1</v>
      </c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 t="s">
        <v>210</v>
      </c>
      <c r="E17" s="21" t="s">
        <v>187</v>
      </c>
      <c r="F17" s="21" t="s">
        <v>186</v>
      </c>
      <c r="G17" s="21" t="s">
        <v>195</v>
      </c>
      <c r="H17" s="21" t="s">
        <v>187</v>
      </c>
      <c r="I17" s="21" t="s">
        <v>186</v>
      </c>
      <c r="J17" s="21" t="s">
        <v>186</v>
      </c>
      <c r="K17" s="21" t="s">
        <v>195</v>
      </c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223</v>
      </c>
      <c r="C18" s="25" t="s">
        <v>40</v>
      </c>
      <c r="D18" s="26">
        <v>0.06</v>
      </c>
      <c r="E18" s="26"/>
      <c r="F18" s="25"/>
      <c r="G18" s="26"/>
      <c r="H18" s="26"/>
      <c r="I18" s="26"/>
      <c r="J18" s="26"/>
      <c r="K18" s="26"/>
      <c r="L18" s="26"/>
      <c r="M18" s="26">
        <v>0.06</v>
      </c>
      <c r="N18" s="26">
        <v>1</v>
      </c>
      <c r="O18" s="31">
        <v>7.5</v>
      </c>
      <c r="P18" s="31">
        <v>7.5</v>
      </c>
      <c r="Q18" s="32"/>
      <c r="R18" s="32"/>
    </row>
    <row r="19" spans="1:20" ht="15.75" x14ac:dyDescent="0.25">
      <c r="A19" s="23">
        <v>2</v>
      </c>
      <c r="B19" s="6" t="s">
        <v>224</v>
      </c>
      <c r="C19" s="25" t="s">
        <v>40</v>
      </c>
      <c r="D19" s="25">
        <v>1E-3</v>
      </c>
      <c r="E19" s="25"/>
      <c r="F19" s="25"/>
      <c r="G19" s="25">
        <v>2E-3</v>
      </c>
      <c r="H19" s="25"/>
      <c r="I19" s="25"/>
      <c r="J19" s="25">
        <v>3.0000000000000001E-3</v>
      </c>
      <c r="K19" s="25"/>
      <c r="L19" s="25"/>
      <c r="M19" s="26">
        <f t="shared" ref="M19:M20" si="0">SUM(D19:L19)</f>
        <v>6.0000000000000001E-3</v>
      </c>
      <c r="N19" s="26">
        <v>6.0000000000000001E-3</v>
      </c>
      <c r="O19" s="7">
        <v>14</v>
      </c>
      <c r="P19" s="31">
        <f>N19*O19</f>
        <v>8.4000000000000005E-2</v>
      </c>
      <c r="Q19" s="32"/>
      <c r="R19" s="32"/>
    </row>
    <row r="20" spans="1:20" ht="15.75" x14ac:dyDescent="0.25">
      <c r="A20" s="23">
        <v>3</v>
      </c>
      <c r="B20" s="6" t="s">
        <v>225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v>1E-3</v>
      </c>
      <c r="O20" s="7">
        <v>500</v>
      </c>
      <c r="P20" s="31">
        <f>N20*O20</f>
        <v>0.5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0.01</v>
      </c>
      <c r="F21" s="25"/>
      <c r="G21" s="25"/>
      <c r="H21" s="25">
        <v>0.01</v>
      </c>
      <c r="I21" s="25"/>
      <c r="J21" s="25"/>
      <c r="K21" s="25"/>
      <c r="L21" s="25"/>
      <c r="M21" s="26">
        <v>0.02</v>
      </c>
      <c r="N21" s="26">
        <v>0.02</v>
      </c>
      <c r="O21" s="7">
        <v>59</v>
      </c>
      <c r="P21" s="31">
        <f t="shared" ref="P21" si="1">N21*O21</f>
        <v>1.18</v>
      </c>
      <c r="Q21" s="32"/>
      <c r="R21" s="32"/>
    </row>
    <row r="22" spans="1:20" ht="15.75" x14ac:dyDescent="0.25">
      <c r="A22" s="23">
        <v>6</v>
      </c>
      <c r="B22" s="6" t="s">
        <v>226</v>
      </c>
      <c r="C22" s="25" t="s">
        <v>40</v>
      </c>
      <c r="D22" s="25"/>
      <c r="E22" s="25"/>
      <c r="F22" s="25">
        <v>0.05</v>
      </c>
      <c r="G22" s="25"/>
      <c r="H22" s="25"/>
      <c r="I22" s="25">
        <v>0.05</v>
      </c>
      <c r="J22" s="25"/>
      <c r="K22" s="25"/>
      <c r="L22" s="25"/>
      <c r="M22" s="26">
        <v>0.1</v>
      </c>
      <c r="N22" s="26">
        <v>0.1</v>
      </c>
      <c r="O22" s="7">
        <v>35</v>
      </c>
      <c r="P22" s="31">
        <v>3.5</v>
      </c>
      <c r="Q22" s="33"/>
      <c r="R22" s="32"/>
    </row>
    <row r="23" spans="1:20" ht="15.75" x14ac:dyDescent="0.25">
      <c r="A23" s="23">
        <v>7</v>
      </c>
      <c r="B23" s="6" t="s">
        <v>46</v>
      </c>
      <c r="C23" s="25" t="s">
        <v>85</v>
      </c>
      <c r="D23" s="25"/>
      <c r="E23" s="25"/>
      <c r="F23" s="25"/>
      <c r="G23" s="25">
        <v>0.08</v>
      </c>
      <c r="H23" s="25"/>
      <c r="I23" s="25"/>
      <c r="J23" s="25"/>
      <c r="K23" s="25"/>
      <c r="L23" s="25"/>
      <c r="M23" s="26">
        <v>0.08</v>
      </c>
      <c r="N23" s="26">
        <v>0.08</v>
      </c>
      <c r="O23" s="7">
        <v>55</v>
      </c>
      <c r="P23" s="31">
        <v>4.4000000000000004</v>
      </c>
      <c r="Q23" s="32"/>
      <c r="R23" s="32"/>
    </row>
    <row r="24" spans="1:20" ht="15.75" x14ac:dyDescent="0.25">
      <c r="A24" s="23">
        <v>8</v>
      </c>
      <c r="B24" s="6" t="s">
        <v>50</v>
      </c>
      <c r="C24" s="25" t="s">
        <v>40</v>
      </c>
      <c r="D24" s="25"/>
      <c r="E24" s="25"/>
      <c r="F24" s="25"/>
      <c r="G24" s="25">
        <v>0.04</v>
      </c>
      <c r="H24" s="25"/>
      <c r="I24" s="25"/>
      <c r="J24" s="25"/>
      <c r="K24" s="25"/>
      <c r="L24" s="25"/>
      <c r="M24" s="26">
        <v>0.04</v>
      </c>
      <c r="N24" s="26">
        <v>0.04</v>
      </c>
      <c r="O24" s="7">
        <v>47</v>
      </c>
      <c r="P24" s="31">
        <v>1.88</v>
      </c>
      <c r="Q24" s="32"/>
      <c r="R24" s="32"/>
    </row>
    <row r="25" spans="1:20" ht="15.75" x14ac:dyDescent="0.25">
      <c r="A25" s="23">
        <v>9</v>
      </c>
      <c r="B25" s="6" t="s">
        <v>227</v>
      </c>
      <c r="C25" s="25" t="s">
        <v>40</v>
      </c>
      <c r="D25" s="25"/>
      <c r="E25" s="25"/>
      <c r="F25" s="27"/>
      <c r="G25" s="25">
        <v>5.0000000000000001E-3</v>
      </c>
      <c r="H25" s="25"/>
      <c r="I25" s="25"/>
      <c r="J25" s="25"/>
      <c r="K25" s="25">
        <v>3.0000000000000001E-3</v>
      </c>
      <c r="L25" s="25"/>
      <c r="M25" s="26">
        <v>8.0000000000000002E-3</v>
      </c>
      <c r="N25" s="26">
        <v>8.0000000000000002E-3</v>
      </c>
      <c r="O25" s="7">
        <v>440</v>
      </c>
      <c r="P25" s="31">
        <v>3.6</v>
      </c>
      <c r="Q25" s="32"/>
      <c r="R25" s="32"/>
      <c r="T25" s="34"/>
    </row>
    <row r="26" spans="1:20" ht="15.75" x14ac:dyDescent="0.25">
      <c r="A26" s="23">
        <v>10</v>
      </c>
      <c r="B26" s="6" t="s">
        <v>39</v>
      </c>
      <c r="C26" s="25" t="s">
        <v>40</v>
      </c>
      <c r="D26" s="25"/>
      <c r="E26" s="25"/>
      <c r="F26" s="25"/>
      <c r="G26" s="25"/>
      <c r="H26" s="25"/>
      <c r="I26" s="25"/>
      <c r="J26" s="25">
        <v>0.06</v>
      </c>
      <c r="K26" s="25"/>
      <c r="L26" s="25"/>
      <c r="M26" s="26">
        <v>0.06</v>
      </c>
      <c r="N26" s="26">
        <v>0.06</v>
      </c>
      <c r="O26" s="7">
        <v>400</v>
      </c>
      <c r="P26" s="31">
        <v>24</v>
      </c>
      <c r="Q26" s="32"/>
      <c r="R26" s="32"/>
    </row>
    <row r="27" spans="1:20" ht="15.75" x14ac:dyDescent="0.25">
      <c r="A27" s="23">
        <v>12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>
        <v>0.04</v>
      </c>
      <c r="L27" s="25"/>
      <c r="M27" s="26">
        <v>0.04</v>
      </c>
      <c r="N27" s="26">
        <v>0.04</v>
      </c>
      <c r="O27" s="7">
        <v>38</v>
      </c>
      <c r="P27" s="31">
        <v>1.52</v>
      </c>
      <c r="Q27" s="32"/>
      <c r="R27" s="32"/>
    </row>
    <row r="28" spans="1:20" ht="15.75" x14ac:dyDescent="0.25">
      <c r="A28" s="23">
        <v>13</v>
      </c>
      <c r="B28" s="6" t="s">
        <v>53</v>
      </c>
      <c r="C28" s="25" t="s">
        <v>40</v>
      </c>
      <c r="D28" s="25"/>
      <c r="E28" s="25"/>
      <c r="F28" s="25"/>
      <c r="G28" s="25"/>
      <c r="H28" s="25"/>
      <c r="I28" s="25"/>
      <c r="J28" s="25">
        <v>5.0000000000000001E-3</v>
      </c>
      <c r="K28" s="25"/>
      <c r="L28" s="25"/>
      <c r="M28" s="26">
        <v>5.0000000000000001E-3</v>
      </c>
      <c r="N28" s="26">
        <v>5.0000000000000001E-3</v>
      </c>
      <c r="O28" s="7">
        <v>20</v>
      </c>
      <c r="P28" s="31">
        <v>0.1</v>
      </c>
      <c r="Q28" s="32"/>
      <c r="R28" s="32"/>
    </row>
    <row r="29" spans="1:20" ht="15.75" x14ac:dyDescent="0.25">
      <c r="A29" s="23">
        <v>14</v>
      </c>
      <c r="B29" s="6" t="s">
        <v>56</v>
      </c>
      <c r="C29" s="25" t="s">
        <v>40</v>
      </c>
      <c r="D29" s="25"/>
      <c r="E29" s="25"/>
      <c r="F29" s="25"/>
      <c r="G29" s="25"/>
      <c r="H29" s="25"/>
      <c r="I29" s="25"/>
      <c r="J29" s="25">
        <v>2E-3</v>
      </c>
      <c r="K29" s="25"/>
      <c r="L29" s="25"/>
      <c r="M29" s="26">
        <v>2E-3</v>
      </c>
      <c r="N29" s="26">
        <v>2E-3</v>
      </c>
      <c r="O29" s="7">
        <v>207.15</v>
      </c>
      <c r="P29" s="31">
        <v>0.41</v>
      </c>
      <c r="Q29" s="32"/>
      <c r="R29" s="32"/>
    </row>
    <row r="30" spans="1:20" ht="15.75" x14ac:dyDescent="0.25">
      <c r="A30" s="23">
        <v>15</v>
      </c>
      <c r="B30" s="6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6"/>
      <c r="N30" s="26"/>
      <c r="O30" s="7"/>
      <c r="P30" s="31"/>
      <c r="Q30" s="32"/>
      <c r="R30" s="32"/>
    </row>
    <row r="31" spans="1:20" ht="15.75" x14ac:dyDescent="0.25">
      <c r="A31" s="23">
        <v>16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1"/>
      <c r="Q31" s="32"/>
      <c r="R31" s="32"/>
    </row>
    <row r="32" spans="1:20" ht="15.75" x14ac:dyDescent="0.25">
      <c r="A32" s="23">
        <v>17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18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19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20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21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22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31"/>
      <c r="Q37" s="32"/>
      <c r="R37" s="32"/>
    </row>
    <row r="38" spans="1:18" ht="15.75" x14ac:dyDescent="0.25">
      <c r="A38" s="23">
        <v>23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1"/>
      <c r="Q38" s="32"/>
      <c r="R38" s="32"/>
    </row>
    <row r="39" spans="1:18" ht="15.75" x14ac:dyDescent="0.25">
      <c r="A39" s="23">
        <v>24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1"/>
      <c r="Q39" s="32"/>
      <c r="R39" s="32"/>
    </row>
    <row r="40" spans="1:18" ht="15.75" x14ac:dyDescent="0.25">
      <c r="A40" s="23">
        <v>25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31"/>
      <c r="Q40" s="32"/>
      <c r="R40" s="32"/>
    </row>
    <row r="41" spans="1:18" ht="15.75" x14ac:dyDescent="0.25">
      <c r="A41" s="23">
        <v>26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31"/>
    </row>
    <row r="42" spans="1:18" ht="15.75" x14ac:dyDescent="0.25">
      <c r="A42" s="23">
        <v>27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6"/>
      <c r="N42" s="26"/>
      <c r="O42" s="25"/>
      <c r="P42" s="31"/>
    </row>
    <row r="43" spans="1:18" ht="15" customHeight="1" x14ac:dyDescent="0.25">
      <c r="A43" s="23">
        <v>28</v>
      </c>
      <c r="B43" s="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31"/>
    </row>
    <row r="44" spans="1:18" ht="15" customHeight="1" x14ac:dyDescent="0.25">
      <c r="A44" s="23">
        <v>29</v>
      </c>
      <c r="B44" s="6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31"/>
    </row>
    <row r="45" spans="1:18" ht="15" customHeight="1" x14ac:dyDescent="0.25">
      <c r="A45" s="23">
        <v>30</v>
      </c>
      <c r="B45" s="6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7"/>
    </row>
    <row r="46" spans="1:18" ht="15.75" x14ac:dyDescent="0.25">
      <c r="A46" s="47" t="s">
        <v>70</v>
      </c>
      <c r="B46" s="48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6"/>
      <c r="N46" s="26"/>
      <c r="O46" s="7"/>
      <c r="P46" s="31">
        <f>SUM(P18:P45)</f>
        <v>48.673999999999999</v>
      </c>
    </row>
    <row r="47" spans="1:18" ht="15.75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 t="s">
        <v>73</v>
      </c>
      <c r="K48" s="1"/>
      <c r="L48" s="1"/>
      <c r="M48" s="1"/>
      <c r="N48" s="1"/>
      <c r="O48" s="1" t="s">
        <v>183</v>
      </c>
      <c r="P48" s="1"/>
    </row>
    <row r="49" spans="2:2" ht="15.75" x14ac:dyDescent="0.25">
      <c r="B49" s="28" t="s">
        <v>76</v>
      </c>
    </row>
    <row r="53" spans="2:2" ht="15.75" x14ac:dyDescent="0.25">
      <c r="B53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6:B46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I33" sqref="I33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95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P51/H10</f>
        <v>59.087539999999997</v>
      </c>
      <c r="H10" s="8">
        <v>240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14181.009599999999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2"/>
      <c r="R13" s="32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2"/>
      <c r="R14" s="32"/>
    </row>
    <row r="15" spans="1:18" ht="75.75" customHeight="1" x14ac:dyDescent="0.25">
      <c r="A15" s="13"/>
      <c r="B15" s="14"/>
      <c r="C15" s="50"/>
      <c r="D15" s="15" t="s">
        <v>96</v>
      </c>
      <c r="E15" s="15" t="s">
        <v>97</v>
      </c>
      <c r="F15" s="15" t="s">
        <v>98</v>
      </c>
      <c r="G15" s="15" t="s">
        <v>91</v>
      </c>
      <c r="H15" s="16" t="s">
        <v>58</v>
      </c>
      <c r="I15" s="15" t="s">
        <v>99</v>
      </c>
      <c r="J15" s="16"/>
      <c r="K15" s="16"/>
      <c r="L15" s="16"/>
      <c r="M15" s="54"/>
      <c r="N15" s="56"/>
      <c r="O15" s="59"/>
      <c r="P15" s="61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21.6</v>
      </c>
      <c r="O18" s="31">
        <v>350</v>
      </c>
      <c r="P18" s="31">
        <f>N18*O18</f>
        <v>7560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23.28</v>
      </c>
      <c r="O19" s="7">
        <v>28.57</v>
      </c>
      <c r="P19" s="31">
        <f>N19*O19</f>
        <v>665.1096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0.24</v>
      </c>
      <c r="O20" s="7">
        <v>500</v>
      </c>
      <c r="P20" s="31">
        <f>N20*O20</f>
        <v>120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4.08</v>
      </c>
      <c r="O21" s="7">
        <v>55</v>
      </c>
      <c r="P21" s="31">
        <f t="shared" ref="P21:P27" si="1">N21*O21</f>
        <v>224.4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0.96</v>
      </c>
      <c r="O22" s="7">
        <v>12</v>
      </c>
      <c r="P22" s="31">
        <f t="shared" si="1"/>
        <v>11.52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5.0000000000000001E-3</v>
      </c>
      <c r="E23" s="25">
        <v>5.0000000000000001E-3</v>
      </c>
      <c r="F23" s="25"/>
      <c r="G23" s="25">
        <v>0.01</v>
      </c>
      <c r="H23" s="25"/>
      <c r="I23" s="25"/>
      <c r="J23" s="25"/>
      <c r="K23" s="25"/>
      <c r="L23" s="25"/>
      <c r="M23" s="26">
        <f t="shared" si="0"/>
        <v>0.02</v>
      </c>
      <c r="N23" s="26">
        <f>M23*H10</f>
        <v>4.8</v>
      </c>
      <c r="O23" s="7">
        <v>438.89</v>
      </c>
      <c r="P23" s="31">
        <f t="shared" si="1"/>
        <v>2106.672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4.08</v>
      </c>
      <c r="O24" s="7">
        <v>47</v>
      </c>
      <c r="P24" s="31">
        <f t="shared" si="1"/>
        <v>191.76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0.04</v>
      </c>
      <c r="F30" s="25"/>
      <c r="G30" s="25"/>
      <c r="H30" s="25"/>
      <c r="I30" s="25"/>
      <c r="J30" s="25"/>
      <c r="K30" s="25"/>
      <c r="L30" s="25"/>
      <c r="M30" s="26">
        <f>E30</f>
        <v>0.04</v>
      </c>
      <c r="N30" s="26">
        <f>M30*H10</f>
        <v>9.6</v>
      </c>
      <c r="O30" s="7">
        <v>30</v>
      </c>
      <c r="P30" s="31">
        <f>O30*N30</f>
        <v>288</v>
      </c>
      <c r="Q30" s="32"/>
      <c r="R30" s="32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1.2</v>
      </c>
      <c r="O31" s="7">
        <v>115</v>
      </c>
      <c r="P31" s="31">
        <f t="shared" ref="P31:P48" si="2">N31*O31</f>
        <v>138</v>
      </c>
      <c r="Q31" s="32"/>
      <c r="R31" s="32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2.16</v>
      </c>
      <c r="O32" s="7">
        <v>15</v>
      </c>
      <c r="P32" s="31">
        <f t="shared" si="2"/>
        <v>32.4</v>
      </c>
      <c r="Q32" s="32"/>
      <c r="R32" s="32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1.2</v>
      </c>
      <c r="O33" s="7">
        <v>25</v>
      </c>
      <c r="P33" s="31">
        <f t="shared" si="2"/>
        <v>30</v>
      </c>
      <c r="Q33" s="32"/>
      <c r="R33" s="32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1.2</v>
      </c>
      <c r="O35" s="7">
        <v>164.29</v>
      </c>
      <c r="P35" s="31">
        <f t="shared" si="2"/>
        <v>197.148</v>
      </c>
      <c r="Q35" s="32"/>
      <c r="R35" s="32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>
        <v>1.2999999999999999E-2</v>
      </c>
      <c r="I37" s="25"/>
      <c r="J37" s="25"/>
      <c r="K37" s="25"/>
      <c r="L37" s="25"/>
      <c r="M37" s="26">
        <f t="shared" si="0"/>
        <v>1.2999999999999999E-2</v>
      </c>
      <c r="N37" s="26">
        <f>M37*H10</f>
        <v>3.12</v>
      </c>
      <c r="O37" s="7">
        <v>400</v>
      </c>
      <c r="P37" s="31">
        <f t="shared" si="2"/>
        <v>1248</v>
      </c>
      <c r="Q37" s="32"/>
      <c r="R37" s="32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5">
        <f>E42</f>
        <v>0</v>
      </c>
      <c r="N42" s="35"/>
      <c r="O42" s="25">
        <v>5.5</v>
      </c>
      <c r="P42" s="36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1">
        <f t="shared" si="2"/>
        <v>0</v>
      </c>
      <c r="Q43" s="32"/>
      <c r="R43" s="32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</v>
      </c>
      <c r="J44" s="25"/>
      <c r="K44" s="25"/>
      <c r="L44" s="25"/>
      <c r="M44" s="25">
        <f>I44</f>
        <v>0.1</v>
      </c>
      <c r="N44" s="25">
        <f>M44*H10</f>
        <v>24</v>
      </c>
      <c r="O44" s="25">
        <v>45</v>
      </c>
      <c r="P44" s="31">
        <f>O44*N44</f>
        <v>1080</v>
      </c>
      <c r="Q44" s="32"/>
      <c r="R44" s="32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1.92</v>
      </c>
      <c r="O45" s="25">
        <v>150</v>
      </c>
      <c r="P45" s="31">
        <f t="shared" si="2"/>
        <v>288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1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1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1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1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47" t="s">
        <v>70</v>
      </c>
      <c r="B51" s="48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1">
        <f>SUM(P18:P50)</f>
        <v>14181.009599999999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51:B51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L9" sqref="L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58.7971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21049.361799999999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2"/>
      <c r="R13" s="32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2"/>
      <c r="R14" s="32"/>
    </row>
    <row r="15" spans="1:18" ht="87.75" customHeight="1" x14ac:dyDescent="0.25">
      <c r="A15" s="13"/>
      <c r="B15" s="14"/>
      <c r="C15" s="50"/>
      <c r="D15" s="15" t="s">
        <v>103</v>
      </c>
      <c r="E15" s="15" t="s">
        <v>104</v>
      </c>
      <c r="F15" s="15" t="s">
        <v>105</v>
      </c>
      <c r="G15" s="15" t="s">
        <v>98</v>
      </c>
      <c r="H15" s="16" t="s">
        <v>35</v>
      </c>
      <c r="I15" s="16" t="s">
        <v>106</v>
      </c>
      <c r="J15" s="16"/>
      <c r="K15" s="16"/>
      <c r="L15" s="16"/>
      <c r="M15" s="54"/>
      <c r="N15" s="56"/>
      <c r="O15" s="59"/>
      <c r="P15" s="61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0.09</v>
      </c>
      <c r="N18" s="26">
        <f>M18*H10</f>
        <v>32.22</v>
      </c>
      <c r="O18" s="31">
        <v>350</v>
      </c>
      <c r="P18" s="31">
        <f>N18*O18</f>
        <v>11277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>
        <v>0.09</v>
      </c>
      <c r="I19" s="25"/>
      <c r="J19" s="25"/>
      <c r="K19" s="25"/>
      <c r="L19" s="25"/>
      <c r="M19" s="26">
        <f t="shared" si="0"/>
        <v>0.09</v>
      </c>
      <c r="N19" s="26">
        <f>M19*H10</f>
        <v>32.22</v>
      </c>
      <c r="O19" s="7">
        <v>28.57</v>
      </c>
      <c r="P19" s="31">
        <f>N19*O19</f>
        <v>920.52539999999999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0.35799999999999998</v>
      </c>
      <c r="O20" s="7">
        <v>500</v>
      </c>
      <c r="P20" s="31">
        <f>N20*O20</f>
        <v>179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1E-3</v>
      </c>
      <c r="G21" s="25">
        <v>0.02</v>
      </c>
      <c r="H21" s="25"/>
      <c r="I21" s="25"/>
      <c r="J21" s="25"/>
      <c r="K21" s="25"/>
      <c r="L21" s="25"/>
      <c r="M21" s="26">
        <f t="shared" si="0"/>
        <v>2.1000000000000001E-2</v>
      </c>
      <c r="N21" s="26">
        <f>M21*H10</f>
        <v>7.5179999999999998</v>
      </c>
      <c r="O21" s="7">
        <v>55</v>
      </c>
      <c r="P21" s="31">
        <f t="shared" ref="P21:P27" si="1">N21*O21</f>
        <v>413.49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2.8639999999999999</v>
      </c>
      <c r="O22" s="7">
        <v>12</v>
      </c>
      <c r="P22" s="31">
        <f t="shared" si="1"/>
        <v>34.368000000000002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5.37</v>
      </c>
      <c r="O23" s="7">
        <v>438.89</v>
      </c>
      <c r="P23" s="31">
        <f t="shared" si="1"/>
        <v>2356.8393000000001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2.5000000000000001E-2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2.5000000000000001E-2</v>
      </c>
      <c r="N24" s="26">
        <f>M24*H10</f>
        <v>8.9499999999999993</v>
      </c>
      <c r="O24" s="7">
        <v>47</v>
      </c>
      <c r="P24" s="31">
        <f t="shared" si="1"/>
        <v>420.65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0.05</v>
      </c>
      <c r="F27" s="25"/>
      <c r="G27" s="25"/>
      <c r="H27" s="25"/>
      <c r="I27" s="25"/>
      <c r="J27" s="25"/>
      <c r="K27" s="25"/>
      <c r="L27" s="25"/>
      <c r="M27" s="26">
        <f t="shared" si="0"/>
        <v>0.05</v>
      </c>
      <c r="N27" s="26">
        <f>M27*H10</f>
        <v>17.899999999999999</v>
      </c>
      <c r="O27" s="7">
        <v>35</v>
      </c>
      <c r="P27" s="31">
        <f t="shared" si="1"/>
        <v>626.5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3.58</v>
      </c>
      <c r="O29" s="7">
        <v>24</v>
      </c>
      <c r="P29" s="31">
        <f>O29*N29</f>
        <v>85.92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>
        <v>5.0000000000000001E-3</v>
      </c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3.58</v>
      </c>
      <c r="O30" s="7">
        <v>115</v>
      </c>
      <c r="P30" s="31">
        <f t="shared" ref="P30:P45" si="2">N30*O30</f>
        <v>411.7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2E-3</v>
      </c>
      <c r="G31" s="25"/>
      <c r="H31" s="25"/>
      <c r="I31" s="25"/>
      <c r="J31" s="25"/>
      <c r="K31" s="25"/>
      <c r="L31" s="25"/>
      <c r="M31" s="26">
        <f t="shared" si="0"/>
        <v>1.2E-2</v>
      </c>
      <c r="N31" s="26">
        <f>M31*H10</f>
        <v>4.2960000000000003</v>
      </c>
      <c r="O31" s="7">
        <v>15</v>
      </c>
      <c r="P31" s="31">
        <f t="shared" si="2"/>
        <v>64.44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1.79</v>
      </c>
      <c r="O32" s="7">
        <v>25</v>
      </c>
      <c r="P32" s="31">
        <f t="shared" si="2"/>
        <v>44.75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</v>
      </c>
      <c r="O34" s="7">
        <v>164.29</v>
      </c>
      <c r="P34" s="31">
        <f t="shared" si="2"/>
        <v>294.07909999999998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>
        <v>0.05</v>
      </c>
      <c r="G39" s="25"/>
      <c r="H39" s="25"/>
      <c r="I39" s="25"/>
      <c r="J39" s="25"/>
      <c r="K39" s="25"/>
      <c r="L39" s="25"/>
      <c r="M39" s="25">
        <f>F39</f>
        <v>0.05</v>
      </c>
      <c r="N39" s="25">
        <f>M39*H10</f>
        <v>17.899999999999999</v>
      </c>
      <c r="O39" s="25">
        <v>45</v>
      </c>
      <c r="P39" s="31">
        <f t="shared" si="2"/>
        <v>805.5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>
        <v>0.05</v>
      </c>
      <c r="G40" s="25"/>
      <c r="H40" s="25"/>
      <c r="I40" s="25"/>
      <c r="J40" s="25"/>
      <c r="K40" s="25"/>
      <c r="L40" s="25"/>
      <c r="M40" s="25">
        <f>F40</f>
        <v>0.05</v>
      </c>
      <c r="N40" s="25">
        <f>M40*H10</f>
        <v>17.899999999999999</v>
      </c>
      <c r="O40" s="25">
        <v>45</v>
      </c>
      <c r="P40" s="31">
        <f t="shared" si="2"/>
        <v>805.5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E41</f>
        <v>0</v>
      </c>
      <c r="N41" s="35">
        <f>M41*H10</f>
        <v>0</v>
      </c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0.15</v>
      </c>
      <c r="J42" s="25"/>
      <c r="K42" s="25"/>
      <c r="L42" s="25"/>
      <c r="M42" s="25">
        <f>I42</f>
        <v>0.15</v>
      </c>
      <c r="N42" s="25">
        <f>M42*H10</f>
        <v>53.7</v>
      </c>
      <c r="O42" s="25">
        <v>35</v>
      </c>
      <c r="P42" s="31">
        <f t="shared" si="2"/>
        <v>1879.5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8.0000000000000002E-3</v>
      </c>
      <c r="H43" s="25"/>
      <c r="I43" s="25"/>
      <c r="J43" s="25"/>
      <c r="K43" s="25"/>
      <c r="L43" s="25"/>
      <c r="M43" s="25">
        <f>G43</f>
        <v>8.0000000000000002E-3</v>
      </c>
      <c r="N43" s="25">
        <f>M43*H10</f>
        <v>2.8639999999999999</v>
      </c>
      <c r="O43" s="25">
        <v>150</v>
      </c>
      <c r="P43" s="31">
        <f t="shared" si="2"/>
        <v>429.6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47" t="s">
        <v>70</v>
      </c>
      <c r="B48" s="48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21049.361799999999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H32" sqref="H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58.908499999999997</v>
      </c>
      <c r="H10" s="8">
        <v>356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20971.425999999999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1.2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2"/>
      <c r="R13" s="32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2"/>
      <c r="R14" s="32"/>
    </row>
    <row r="15" spans="1:18" ht="76.5" customHeight="1" x14ac:dyDescent="0.25">
      <c r="A15" s="13"/>
      <c r="B15" s="14"/>
      <c r="C15" s="50"/>
      <c r="D15" s="15" t="s">
        <v>109</v>
      </c>
      <c r="E15" s="15" t="s">
        <v>110</v>
      </c>
      <c r="F15" s="15" t="s">
        <v>35</v>
      </c>
      <c r="G15" s="15" t="s">
        <v>81</v>
      </c>
      <c r="H15" s="16" t="s">
        <v>66</v>
      </c>
      <c r="I15" s="16" t="s">
        <v>107</v>
      </c>
      <c r="J15" s="16"/>
      <c r="K15" s="16"/>
      <c r="L15" s="16"/>
      <c r="M15" s="54"/>
      <c r="N15" s="56"/>
      <c r="O15" s="59"/>
      <c r="P15" s="61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28.48</v>
      </c>
      <c r="O19" s="7">
        <v>28.57</v>
      </c>
      <c r="P19" s="31">
        <f>N19*O19</f>
        <v>813.67359999999996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1">
        <f t="shared" ref="P21:P27" si="1">N21*O21</f>
        <v>0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0.71199999999999997</v>
      </c>
      <c r="O22" s="7">
        <v>12</v>
      </c>
      <c r="P22" s="31">
        <f t="shared" si="1"/>
        <v>8.5440000000000005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3.56</v>
      </c>
      <c r="O23" s="7">
        <v>438.89</v>
      </c>
      <c r="P23" s="31">
        <f t="shared" si="1"/>
        <v>1562.4484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0.05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0.05</v>
      </c>
      <c r="N27" s="26">
        <f>M27*H10</f>
        <v>17.8</v>
      </c>
      <c r="O27" s="7">
        <v>35</v>
      </c>
      <c r="P27" s="31">
        <f t="shared" si="1"/>
        <v>623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>
        <v>2.1999999999999999E-2</v>
      </c>
      <c r="E36" s="25"/>
      <c r="F36" s="25"/>
      <c r="G36" s="25"/>
      <c r="H36" s="25"/>
      <c r="I36" s="25"/>
      <c r="J36" s="25"/>
      <c r="K36" s="25"/>
      <c r="L36" s="25"/>
      <c r="M36" s="26">
        <f t="shared" si="0"/>
        <v>2.1999999999999999E-2</v>
      </c>
      <c r="N36" s="26">
        <f>M36*H10</f>
        <v>7.8319999999999999</v>
      </c>
      <c r="O36" s="7">
        <v>400</v>
      </c>
      <c r="P36" s="31">
        <f t="shared" si="2"/>
        <v>3132.8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>
        <v>1</v>
      </c>
      <c r="H38" s="25"/>
      <c r="I38" s="25"/>
      <c r="J38" s="25"/>
      <c r="K38" s="25"/>
      <c r="L38" s="25"/>
      <c r="M38" s="26">
        <f t="shared" si="0"/>
        <v>1</v>
      </c>
      <c r="N38" s="26">
        <f>M38*H10</f>
        <v>356</v>
      </c>
      <c r="O38" s="7">
        <v>10</v>
      </c>
      <c r="P38" s="31">
        <f t="shared" si="2"/>
        <v>3560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>
        <v>1</v>
      </c>
      <c r="F41" s="25"/>
      <c r="G41" s="25"/>
      <c r="H41" s="25"/>
      <c r="I41" s="25"/>
      <c r="J41" s="25"/>
      <c r="K41" s="25"/>
      <c r="L41" s="25"/>
      <c r="M41" s="35">
        <f>E41</f>
        <v>1</v>
      </c>
      <c r="N41" s="35">
        <f>M41*H10</f>
        <v>356</v>
      </c>
      <c r="O41" s="25">
        <v>5.5</v>
      </c>
      <c r="P41" s="36">
        <f t="shared" si="2"/>
        <v>1958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>
        <v>7.0000000000000007E-2</v>
      </c>
      <c r="I44" s="25"/>
      <c r="J44" s="25"/>
      <c r="K44" s="25"/>
      <c r="L44" s="25"/>
      <c r="M44" s="26">
        <f t="shared" ref="M44" si="3">SUM(D44:L44)</f>
        <v>7.0000000000000007E-2</v>
      </c>
      <c r="N44" s="26">
        <f>M44*H10</f>
        <v>24.92</v>
      </c>
      <c r="O44" s="25">
        <v>143</v>
      </c>
      <c r="P44" s="31">
        <f t="shared" si="2"/>
        <v>3563.56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>
        <v>0.19</v>
      </c>
      <c r="J47" s="25"/>
      <c r="K47" s="25"/>
      <c r="L47" s="25"/>
      <c r="M47" s="25">
        <f>I47</f>
        <v>0.19</v>
      </c>
      <c r="N47" s="25">
        <f>M47*H10</f>
        <v>67.64</v>
      </c>
      <c r="O47" s="25">
        <v>85</v>
      </c>
      <c r="P47" s="7">
        <f>O47*N47</f>
        <v>5749.4</v>
      </c>
    </row>
    <row r="48" spans="1:18" ht="15.75" x14ac:dyDescent="0.25">
      <c r="A48" s="47" t="s">
        <v>70</v>
      </c>
      <c r="B48" s="48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20971.425999999999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F27" sqref="F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95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13.35772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414.08931999999999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2"/>
      <c r="R13" s="32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2"/>
      <c r="R14" s="32"/>
    </row>
    <row r="15" spans="1:18" ht="87.75" customHeight="1" x14ac:dyDescent="0.25">
      <c r="A15" s="13"/>
      <c r="B15" s="14"/>
      <c r="C15" s="50"/>
      <c r="D15" s="15" t="s">
        <v>111</v>
      </c>
      <c r="E15" s="15" t="s">
        <v>112</v>
      </c>
      <c r="F15" s="15" t="s">
        <v>113</v>
      </c>
      <c r="G15" s="15"/>
      <c r="H15" s="16"/>
      <c r="I15" s="16"/>
      <c r="J15" s="16"/>
      <c r="K15" s="16"/>
      <c r="L15" s="16"/>
      <c r="M15" s="54"/>
      <c r="N15" s="56"/>
      <c r="O15" s="59"/>
      <c r="P15" s="61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1">
        <f>N19*O19</f>
        <v>70.8536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1">
        <f>N20*O20</f>
        <v>15.5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0.46500000000000002</v>
      </c>
      <c r="O21" s="7">
        <v>55</v>
      </c>
      <c r="P21" s="31">
        <f t="shared" ref="P21:P27" si="1">N21*O21</f>
        <v>25.574999999999999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9.2999999999999999E-2</v>
      </c>
      <c r="O22" s="7">
        <v>12</v>
      </c>
      <c r="P22" s="31">
        <f t="shared" si="1"/>
        <v>1.1160000000000001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8.0000000000000002E-3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0.248</v>
      </c>
      <c r="O23" s="7">
        <v>438.89</v>
      </c>
      <c r="P23" s="31">
        <f t="shared" si="1"/>
        <v>108.84472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>
        <v>0.01</v>
      </c>
      <c r="G36" s="25"/>
      <c r="H36" s="25"/>
      <c r="I36" s="25"/>
      <c r="J36" s="25"/>
      <c r="K36" s="25"/>
      <c r="L36" s="25"/>
      <c r="M36" s="26">
        <f t="shared" si="0"/>
        <v>0.01</v>
      </c>
      <c r="N36" s="26">
        <f>M36*H10</f>
        <v>0.31</v>
      </c>
      <c r="O36" s="7">
        <v>400</v>
      </c>
      <c r="P36" s="31">
        <f t="shared" si="2"/>
        <v>124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/>
      <c r="N41" s="35">
        <f>M41*H10</f>
        <v>0</v>
      </c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>
        <v>0.04</v>
      </c>
      <c r="E47" s="25"/>
      <c r="F47" s="25"/>
      <c r="G47" s="25"/>
      <c r="H47" s="25"/>
      <c r="I47" s="25"/>
      <c r="J47" s="25"/>
      <c r="K47" s="25"/>
      <c r="L47" s="25"/>
      <c r="M47" s="25">
        <f>D47</f>
        <v>0.04</v>
      </c>
      <c r="N47" s="25">
        <f>M47*H10</f>
        <v>1.24</v>
      </c>
      <c r="O47" s="25">
        <v>55</v>
      </c>
      <c r="P47" s="31">
        <f>O47*N47</f>
        <v>68.2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7" t="s">
        <v>70</v>
      </c>
      <c r="B49" s="48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414.08931999999999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7" zoomScale="82" zoomScaleNormal="82" workbookViewId="0">
      <selection activeCell="F33" sqref="F33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114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P47/H10</f>
        <v>15.4285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509.14049999999997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2"/>
      <c r="R13" s="32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2"/>
      <c r="R14" s="32"/>
    </row>
    <row r="15" spans="1:18" ht="103.5" customHeight="1" x14ac:dyDescent="0.25">
      <c r="A15" s="13"/>
      <c r="B15" s="14"/>
      <c r="C15" s="50"/>
      <c r="D15" s="15" t="s">
        <v>115</v>
      </c>
      <c r="E15" s="15" t="s">
        <v>94</v>
      </c>
      <c r="F15" s="15" t="s">
        <v>35</v>
      </c>
      <c r="G15" s="16"/>
      <c r="H15" s="16"/>
      <c r="I15" s="16"/>
      <c r="J15" s="16"/>
      <c r="K15" s="16"/>
      <c r="L15" s="16"/>
      <c r="M15" s="54"/>
      <c r="N15" s="56"/>
      <c r="O15" s="59"/>
      <c r="P15" s="61"/>
      <c r="Q15" s="32"/>
      <c r="R15" s="32"/>
    </row>
    <row r="16" spans="1:18" ht="15.75" x14ac:dyDescent="0.25">
      <c r="B16" s="4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43" t="s">
        <v>37</v>
      </c>
      <c r="B17" s="44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2.64</v>
      </c>
      <c r="O19" s="7">
        <v>28.57</v>
      </c>
      <c r="P19" s="31">
        <f>N19*O19</f>
        <v>75.424800000000005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0.03</v>
      </c>
      <c r="N21" s="26">
        <f>M21*H10</f>
        <v>0.99</v>
      </c>
      <c r="O21" s="7">
        <v>55</v>
      </c>
      <c r="P21" s="31">
        <f t="shared" ref="P21:P27" si="1">N21*O21</f>
        <v>54.45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6.6000000000000003E-2</v>
      </c>
      <c r="O22" s="7">
        <v>12</v>
      </c>
      <c r="P22" s="31">
        <f t="shared" si="1"/>
        <v>0.79200000000000004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0.33</v>
      </c>
      <c r="O23" s="7">
        <v>438.89</v>
      </c>
      <c r="P23" s="31">
        <f t="shared" si="1"/>
        <v>144.83369999999999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0.1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0.1</v>
      </c>
      <c r="N24" s="26">
        <f>M24*H10</f>
        <v>3.3</v>
      </c>
      <c r="O24" s="7">
        <v>47</v>
      </c>
      <c r="P24" s="31">
        <f t="shared" si="1"/>
        <v>155.1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0.04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0.04</v>
      </c>
      <c r="N25" s="26">
        <f>M25*H10</f>
        <v>1.32</v>
      </c>
      <c r="O25" s="7">
        <v>47</v>
      </c>
      <c r="P25" s="31">
        <f t="shared" si="1"/>
        <v>62.04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75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4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116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117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85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15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119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I45</f>
        <v>0</v>
      </c>
      <c r="N45" s="25">
        <f>M45*H10</f>
        <v>0</v>
      </c>
      <c r="O45" s="25">
        <v>150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84</v>
      </c>
      <c r="C46" s="25" t="s">
        <v>85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f>10</f>
        <v>10</v>
      </c>
      <c r="P46" s="7">
        <f>O46*N46</f>
        <v>0</v>
      </c>
    </row>
    <row r="47" spans="1:18" ht="15.75" x14ac:dyDescent="0.25">
      <c r="A47" s="64" t="s">
        <v>70</v>
      </c>
      <c r="B47" s="69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1">
        <f>SUM(P18:P46)</f>
        <v>509.14049999999997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 t="s">
        <v>76</v>
      </c>
      <c r="C49" s="1"/>
      <c r="D49" s="1"/>
      <c r="E49" s="1"/>
      <c r="F49" s="1" t="s">
        <v>120</v>
      </c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2" spans="2:16" ht="15.75" x14ac:dyDescent="0.25">
      <c r="B52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7:B47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64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46</vt:i4>
      </vt:variant>
      <vt:variant>
        <vt:lpstr>Именованные диапазоны</vt:lpstr>
      </vt:variant>
      <vt:variant>
        <vt:i4>46</vt:i4>
      </vt:variant>
    </vt:vector>
  </HeadingPairs>
  <TitlesOfParts>
    <vt:vector size="92" baseType="lpstr">
      <vt:lpstr>01.10</vt:lpstr>
      <vt:lpstr>02.10</vt:lpstr>
      <vt:lpstr>02.10 мал</vt:lpstr>
      <vt:lpstr>01.10 мал</vt:lpstr>
      <vt:lpstr>03,10</vt:lpstr>
      <vt:lpstr>06.10</vt:lpstr>
      <vt:lpstr>05.10</vt:lpstr>
      <vt:lpstr>03,10 мал</vt:lpstr>
      <vt:lpstr>05,10 мал</vt:lpstr>
      <vt:lpstr>08,10 </vt:lpstr>
      <vt:lpstr>09,10 мал</vt:lpstr>
      <vt:lpstr>07,10</vt:lpstr>
      <vt:lpstr>10,10</vt:lpstr>
      <vt:lpstr>12,10</vt:lpstr>
      <vt:lpstr>13,10</vt:lpstr>
      <vt:lpstr>14,10</vt:lpstr>
      <vt:lpstr>14.10 малоим</vt:lpstr>
      <vt:lpstr>06,10 5-11кл  мал</vt:lpstr>
      <vt:lpstr>07,10 5-11 кл мал</vt:lpstr>
      <vt:lpstr>08.10 5-11кл мал</vt:lpstr>
      <vt:lpstr>09,105 11кл мал</vt:lpstr>
      <vt:lpstr>10,10 5-11кл овз</vt:lpstr>
      <vt:lpstr>12,10 мал</vt:lpstr>
      <vt:lpstr>13,10мал</vt:lpstr>
      <vt:lpstr>14,10мал</vt:lpstr>
      <vt:lpstr>15,10</vt:lpstr>
      <vt:lpstr>16,10</vt:lpstr>
      <vt:lpstr>15,10мал</vt:lpstr>
      <vt:lpstr>16,10мал</vt:lpstr>
      <vt:lpstr>17,10</vt:lpstr>
      <vt:lpstr>17,10мал</vt:lpstr>
      <vt:lpstr>19,10</vt:lpstr>
      <vt:lpstr>20,10</vt:lpstr>
      <vt:lpstr>21,10</vt:lpstr>
      <vt:lpstr>22,10</vt:lpstr>
      <vt:lpstr>23,10</vt:lpstr>
      <vt:lpstr>19,10мал</vt:lpstr>
      <vt:lpstr>20,10мал</vt:lpstr>
      <vt:lpstr>23,10мал</vt:lpstr>
      <vt:lpstr>21,10мал</vt:lpstr>
      <vt:lpstr>22.10</vt:lpstr>
      <vt:lpstr>09,10</vt:lpstr>
      <vt:lpstr>22,10мал</vt:lpstr>
      <vt:lpstr>24,10</vt:lpstr>
      <vt:lpstr>24,10мал</vt:lpstr>
      <vt:lpstr>09,11</vt:lpstr>
      <vt:lpstr>'01.10'!Заголовки_для_печати</vt:lpstr>
      <vt:lpstr>'01.10 мал'!Заголовки_для_печати</vt:lpstr>
      <vt:lpstr>'02.10'!Заголовки_для_печати</vt:lpstr>
      <vt:lpstr>'02.10 мал'!Заголовки_для_печати</vt:lpstr>
      <vt:lpstr>'03,10'!Заголовки_для_печати</vt:lpstr>
      <vt:lpstr>'03,10 мал'!Заголовки_для_печати</vt:lpstr>
      <vt:lpstr>'05,10 мал'!Заголовки_для_печати</vt:lpstr>
      <vt:lpstr>'05.10'!Заголовки_для_печати</vt:lpstr>
      <vt:lpstr>'06,10 5-11кл  мал'!Заголовки_для_печати</vt:lpstr>
      <vt:lpstr>'06.10'!Заголовки_для_печати</vt:lpstr>
      <vt:lpstr>'07,10'!Заголовки_для_печати</vt:lpstr>
      <vt:lpstr>'07,10 5-11 кл мал'!Заголовки_для_печати</vt:lpstr>
      <vt:lpstr>'08,10 '!Заголовки_для_печати</vt:lpstr>
      <vt:lpstr>'08.10 5-11кл мал'!Заголовки_для_печати</vt:lpstr>
      <vt:lpstr>'09,10'!Заголовки_для_печати</vt:lpstr>
      <vt:lpstr>'09,10 мал'!Заголовки_для_печати</vt:lpstr>
      <vt:lpstr>'09,105 11кл мал'!Заголовки_для_печати</vt:lpstr>
      <vt:lpstr>'09,11'!Заголовки_для_печати</vt:lpstr>
      <vt:lpstr>'10,10'!Заголовки_для_печати</vt:lpstr>
      <vt:lpstr>'10,10 5-11кл овз'!Заголовки_для_печати</vt:lpstr>
      <vt:lpstr>'12,10'!Заголовки_для_печати</vt:lpstr>
      <vt:lpstr>'12,10 мал'!Заголовки_для_печати</vt:lpstr>
      <vt:lpstr>'13,10'!Заголовки_для_печати</vt:lpstr>
      <vt:lpstr>'13,10мал'!Заголовки_для_печати</vt:lpstr>
      <vt:lpstr>'14,10'!Заголовки_для_печати</vt:lpstr>
      <vt:lpstr>'14,10мал'!Заголовки_для_печати</vt:lpstr>
      <vt:lpstr>'14.10 малоим'!Заголовки_для_печати</vt:lpstr>
      <vt:lpstr>'15,10'!Заголовки_для_печати</vt:lpstr>
      <vt:lpstr>'15,10мал'!Заголовки_для_печати</vt:lpstr>
      <vt:lpstr>'16,10'!Заголовки_для_печати</vt:lpstr>
      <vt:lpstr>'16,10мал'!Заголовки_для_печати</vt:lpstr>
      <vt:lpstr>'17,10'!Заголовки_для_печати</vt:lpstr>
      <vt:lpstr>'17,10мал'!Заголовки_для_печати</vt:lpstr>
      <vt:lpstr>'19,10'!Заголовки_для_печати</vt:lpstr>
      <vt:lpstr>'19,10мал'!Заголовки_для_печати</vt:lpstr>
      <vt:lpstr>'20,10'!Заголовки_для_печати</vt:lpstr>
      <vt:lpstr>'20,10мал'!Заголовки_для_печати</vt:lpstr>
      <vt:lpstr>'21,10'!Заголовки_для_печати</vt:lpstr>
      <vt:lpstr>'21,10мал'!Заголовки_для_печати</vt:lpstr>
      <vt:lpstr>'22,10'!Заголовки_для_печати</vt:lpstr>
      <vt:lpstr>'22,10мал'!Заголовки_для_печати</vt:lpstr>
      <vt:lpstr>'22.10'!Заголовки_для_печати</vt:lpstr>
      <vt:lpstr>'23,10'!Заголовки_для_печати</vt:lpstr>
      <vt:lpstr>'23,10мал'!Заголовки_для_печати</vt:lpstr>
      <vt:lpstr>'24,10'!Заголовки_для_печати</vt:lpstr>
      <vt:lpstr>'24,10мал'!Заголовки_для_печати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Мадина</dc:creator>
  <cp:lastModifiedBy>Охова</cp:lastModifiedBy>
  <cp:lastPrinted>2024-10-01T19:00:48Z</cp:lastPrinted>
  <dcterms:created xsi:type="dcterms:W3CDTF">2019-01-18T12:27:00Z</dcterms:created>
  <dcterms:modified xsi:type="dcterms:W3CDTF">2024-10-01T19:00:58Z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B0866891D816416B83FEEB7077E5FCB0_12</vt:lpwstr>
  </property>
  <property fmtid="{D5CDD505-2E9C-101B-9397-08002B2CF9AE}" pid="3" name="KSOProductBuildVer">
    <vt:lpwstr>1049-12.2.0.13489</vt:lpwstr>
  </property>
</Properties>
</file>